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65" windowWidth="15120" windowHeight="7950" tabRatio="776"/>
  </bookViews>
  <sheets>
    <sheet name="2016" sheetId="1" r:id="rId1"/>
  </sheets>
  <definedNames>
    <definedName name="_xlnm.Print_Area" localSheetId="0">'2016'!$A$1:$E$88</definedName>
  </definedNames>
  <calcPr calcId="145621" refMode="R1C1"/>
</workbook>
</file>

<file path=xl/calcChain.xml><?xml version="1.0" encoding="utf-8"?>
<calcChain xmlns="http://schemas.openxmlformats.org/spreadsheetml/2006/main">
  <c r="E39" i="1" l="1"/>
  <c r="D39" i="1"/>
  <c r="C39" i="1"/>
  <c r="C78" i="1" l="1"/>
  <c r="C77" i="1" s="1"/>
  <c r="C75" i="1"/>
  <c r="C73" i="1"/>
  <c r="C70" i="1"/>
  <c r="C68" i="1"/>
  <c r="C66" i="1"/>
  <c r="C63" i="1"/>
  <c r="C62" i="1"/>
  <c r="C58" i="1"/>
  <c r="C57" i="1"/>
  <c r="C55" i="1"/>
  <c r="C54" i="1" s="1"/>
  <c r="C53" i="1" s="1"/>
  <c r="C51" i="1"/>
  <c r="C49" i="1"/>
  <c r="C46" i="1"/>
  <c r="C45" i="1" s="1"/>
  <c r="C42" i="1"/>
  <c r="C40" i="1"/>
  <c r="C37" i="1"/>
  <c r="C34" i="1"/>
  <c r="C33" i="1" s="1"/>
  <c r="C32" i="1" s="1"/>
  <c r="C30" i="1"/>
  <c r="C28" i="1"/>
  <c r="C25" i="1"/>
  <c r="C22" i="1"/>
  <c r="C21" i="1" s="1"/>
  <c r="C16" i="1"/>
  <c r="C15" i="1" s="1"/>
  <c r="C10" i="1"/>
  <c r="C9" i="1" s="1"/>
  <c r="C36" i="1" l="1"/>
  <c r="C72" i="1"/>
  <c r="C27" i="1"/>
  <c r="C24" i="1" s="1"/>
  <c r="C8" i="1" s="1"/>
  <c r="C48" i="1"/>
  <c r="C65" i="1"/>
  <c r="C61" i="1" s="1"/>
  <c r="C60" i="1" s="1"/>
  <c r="C44" i="1"/>
  <c r="D79" i="1"/>
  <c r="D78" i="1" s="1"/>
  <c r="E78" i="1"/>
  <c r="C80" i="1" l="1"/>
  <c r="D29" i="1"/>
  <c r="D31" i="1"/>
  <c r="D69" i="1" l="1"/>
  <c r="E68" i="1"/>
  <c r="D68" i="1"/>
  <c r="D67" i="1"/>
  <c r="E66" i="1"/>
  <c r="D66" i="1" l="1"/>
  <c r="D38" i="1"/>
  <c r="D37" i="1" s="1"/>
  <c r="E37" i="1"/>
  <c r="D52" i="1"/>
  <c r="D51" i="1" s="1"/>
  <c r="E51" i="1"/>
  <c r="E55" i="1" l="1"/>
  <c r="E54" i="1" s="1"/>
  <c r="E53" i="1" s="1"/>
  <c r="D56" i="1"/>
  <c r="D55" i="1" s="1"/>
  <c r="D54" i="1" s="1"/>
  <c r="D53" i="1" s="1"/>
  <c r="D59" i="1" l="1"/>
  <c r="D58" i="1" s="1"/>
  <c r="D57" i="1" s="1"/>
  <c r="E58" i="1"/>
  <c r="E57" i="1" s="1"/>
  <c r="E49" i="1" l="1"/>
  <c r="E48" i="1" s="1"/>
  <c r="D50" i="1"/>
  <c r="D49" i="1" s="1"/>
  <c r="D48" i="1" s="1"/>
  <c r="D41" i="1" l="1"/>
  <c r="E77" i="1" l="1"/>
  <c r="D77" i="1"/>
  <c r="D11" i="1" l="1"/>
  <c r="E10" i="1"/>
  <c r="E75" i="1" l="1"/>
  <c r="E73" i="1"/>
  <c r="E70" i="1"/>
  <c r="E65" i="1" s="1"/>
  <c r="E63" i="1"/>
  <c r="E62" i="1" s="1"/>
  <c r="E16" i="1"/>
  <c r="E15" i="1" s="1"/>
  <c r="E22" i="1"/>
  <c r="E21" i="1" s="1"/>
  <c r="E25" i="1"/>
  <c r="E28" i="1"/>
  <c r="E46" i="1"/>
  <c r="E45" i="1" s="1"/>
  <c r="E44" i="1" s="1"/>
  <c r="E42" i="1"/>
  <c r="E40" i="1"/>
  <c r="E34" i="1"/>
  <c r="E33" i="1" s="1"/>
  <c r="E32" i="1" s="1"/>
  <c r="E30" i="1"/>
  <c r="D23" i="1"/>
  <c r="D22" i="1" s="1"/>
  <c r="D14" i="1"/>
  <c r="D13" i="1"/>
  <c r="D12" i="1"/>
  <c r="D10" i="1" l="1"/>
  <c r="D9" i="1" s="1"/>
  <c r="E27" i="1"/>
  <c r="E24" i="1" s="1"/>
  <c r="E36" i="1"/>
  <c r="E72" i="1"/>
  <c r="E61" i="1" l="1"/>
  <c r="D26" i="1"/>
  <c r="D25" i="1" s="1"/>
  <c r="D30" i="1"/>
  <c r="D28" i="1"/>
  <c r="D76" i="1"/>
  <c r="D75" i="1" s="1"/>
  <c r="D74" i="1"/>
  <c r="D73" i="1" s="1"/>
  <c r="D71" i="1"/>
  <c r="D70" i="1" s="1"/>
  <c r="D65" i="1" s="1"/>
  <c r="D64" i="1"/>
  <c r="D63" i="1" s="1"/>
  <c r="D62" i="1" s="1"/>
  <c r="D47" i="1"/>
  <c r="D46" i="1" s="1"/>
  <c r="D45" i="1" s="1"/>
  <c r="D44" i="1" s="1"/>
  <c r="D43" i="1"/>
  <c r="D42" i="1" s="1"/>
  <c r="D40" i="1"/>
  <c r="D35" i="1"/>
  <c r="D34" i="1" s="1"/>
  <c r="D33" i="1" s="1"/>
  <c r="D32" i="1" s="1"/>
  <c r="D21" i="1"/>
  <c r="D20" i="1"/>
  <c r="D19" i="1"/>
  <c r="D18" i="1"/>
  <c r="D17" i="1"/>
  <c r="E9" i="1"/>
  <c r="E8" i="1" s="1"/>
  <c r="D36" i="1" l="1"/>
  <c r="D16" i="1"/>
  <c r="D15" i="1" s="1"/>
  <c r="D72" i="1"/>
  <c r="D61" i="1" s="1"/>
  <c r="E60" i="1"/>
  <c r="D27" i="1"/>
  <c r="D24" i="1" s="1"/>
  <c r="D8" i="1" l="1"/>
  <c r="E80" i="1"/>
  <c r="D60" i="1"/>
  <c r="D80" i="1" l="1"/>
</calcChain>
</file>

<file path=xl/sharedStrings.xml><?xml version="1.0" encoding="utf-8"?>
<sst xmlns="http://schemas.openxmlformats.org/spreadsheetml/2006/main" count="154" uniqueCount="152">
  <si>
    <t>Приложение №4</t>
  </si>
  <si>
    <t>тыс. рублей</t>
  </si>
  <si>
    <t>Код бюджетной классификации</t>
  </si>
  <si>
    <t>Наименование доходов</t>
  </si>
  <si>
    <t>Изменения</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</si>
  <si>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</si>
  <si>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</si>
  <si>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</si>
  <si>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</si>
  <si>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</si>
  <si>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</si>
  <si>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000 1 03 00000 00 0000 000</t>
  </si>
  <si>
    <t>Налоги на товары (работы, услуги), реализуемые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</si>
  <si>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</si>
  <si>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</si>
  <si>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</si>
  <si>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</si>
  <si>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</si>
  <si>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</si>
  <si>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</si>
  <si>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</si>
  <si>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</si>
  <si>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</si>
  <si>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000 1 05 03000 01 0000 110</t>
  </si>
  <si>
    <t>Единый сельскохозяйственный налог</t>
  </si>
  <si>
    <t>000 1 06 00000 00 0000 000</t>
  </si>
  <si>
    <t>Налоги на имущество</t>
  </si>
  <si>
    <t>000 1 06 01000 00 0000 110</t>
  </si>
  <si>
    <t>Налог на имущество физических лиц</t>
  </si>
  <si>
    <t>000 1 06 06000 00 0000 110</t>
  </si>
  <si>
    <t>Земельный налог</t>
  </si>
  <si>
    <t>000 1 09 00000 00 0000 000</t>
  </si>
  <si>
    <t>Задолженность и перерасчеты по отмененным налогам, сборам и иным обязательным платежам</t>
  </si>
  <si>
    <t xml:space="preserve">000 1 09 04053 10 0000 110   </t>
  </si>
  <si>
    <t>Земельный налог (по обязательствам, возникшим до 1 января 2006 года), мобилизуемый на территориях сельских поселений</t>
  </si>
  <si>
    <t>000 1 11 00000 00 0000 000</t>
  </si>
  <si>
    <t>Доходы от использования имущества, находящегося в государственной и муниципальной собственности</t>
  </si>
  <si>
    <t>000 1 11 05025 10 0000 120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</si>
  <si>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</si>
  <si>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</si>
  <si>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</si>
  <si>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000 1 13 00000 00 0000 000</t>
  </si>
  <si>
    <t>Доходы от оказания платных услуг (работ) и компенсации затрат государства</t>
  </si>
  <si>
    <t>000 1 13 01995 10 0000 130</t>
  </si>
  <si>
    <t>Прочие доходы от оказания платных услуг (работ) получателями средств бюджетов сельских поселений</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</si>
  <si>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</si>
  <si>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</si>
  <si>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</si>
  <si>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</si>
  <si>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</si>
  <si>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сельских поселений на выравнивание бюджетной обеспеченности</t>
  </si>
  <si>
    <t>000 2 02 02000 00 0000 151</t>
  </si>
  <si>
    <t>Субсидии бюджетам бюджетной системы Российской Федерации (межбюджетные субсидии)</t>
  </si>
  <si>
    <t>000 2 02 02999 10 0000 151</t>
  </si>
  <si>
    <t>Прочие субсидии бюджетам сельских поселений</t>
  </si>
  <si>
    <t>000 2 02 03000 00 0000 151</t>
  </si>
  <si>
    <t>000 2 02 03015 10 0000 151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</si>
  <si>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</si>
  <si>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000 2 02 03024 10 0000 151</t>
  </si>
  <si>
    <t>Субвенции бюджетам сельских поселений на выполнение передаваемых полномочий субъектов Российской Федерации</t>
  </si>
  <si>
    <t>ИТОГО ДОХОДОВ</t>
  </si>
  <si>
    <t>000 1 06 06033 10 0000 110</t>
  </si>
  <si>
    <t>000 1 06 06043 10 0000 110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</si>
  <si>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</si>
  <si>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</si>
  <si>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</si>
  <si>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</si>
  <si>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000 2 02 01001 10 0000 151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</si>
  <si>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</si>
  <si>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</si>
  <si>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000 1 01 02020 01 0000 110</t>
  </si>
  <si>
    <t>000 1 01 02030 01 0000 110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</si>
  <si>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</si>
  <si>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</si>
  <si>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</si>
  <si>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</si>
  <si>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по подакцизным товарам (продукции), производимым на территории Российской Федерации</t>
  </si>
  <si>
    <t>000 1 03 02000 01 0000 110</t>
  </si>
  <si>
    <t>000 1 05 03010 01 0000 110</t>
  </si>
  <si>
    <t>Земельный налог с организаций</t>
  </si>
  <si>
    <t>000 1 06 06030 00 0000 110</t>
  </si>
  <si>
    <t>000 1 06 06040 00 0000 110</t>
  </si>
  <si>
    <t>Земельный налог с физических лиц</t>
  </si>
  <si>
    <t>000 1 09 04000 00 0000 110</t>
  </si>
  <si>
    <t>000 1 09 04050 00 0000 110</t>
  </si>
  <si>
    <t>Земельный налог (по обязательствам, возникшим до 1 января 2006 года)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</si>
  <si>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</si>
  <si>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</si>
  <si>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000 1 11 05000 00 0000 120</t>
  </si>
  <si>
    <t>000 1 11 05020 00 0000 120</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</si>
  <si>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</si>
  <si>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</si>
  <si>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t>
  </si>
  <si>
    <t>000 1 13 01000 00 0000 130</t>
  </si>
  <si>
    <t>Прочие доходы от оказания платных услуг (работ)</t>
  </si>
  <si>
    <t>000 1 13 01990 00 0000 130</t>
  </si>
  <si>
    <t>000 2 02 01001 00 0000 151</t>
  </si>
  <si>
    <t>Дотации на выравнивание бюджетной обеспеченности</t>
  </si>
  <si>
    <t>Прочие субсидии</t>
  </si>
  <si>
    <t>000 2 02 02999 00 0000 151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</si>
  <si>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</si>
  <si>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</si>
  <si>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местным бюджетам на выполнение передаваемых полномочий субъектов Российской Федерации</t>
  </si>
  <si>
    <t>000 2 02 03024 00 0000 151</t>
  </si>
  <si>
    <t>000 2 02 04000 00 0000 151</t>
  </si>
  <si>
    <t>Иные межбюджетные трансферты</t>
  </si>
  <si>
    <t>Доходы от компенсации затрат государства</t>
  </si>
  <si>
    <t>000 1 13 02000 00 0000 130</t>
  </si>
  <si>
    <t>Доходы, поступающие в порядке возмещения расходов, понесенных в связи с эксплуатацией имущества</t>
  </si>
  <si>
    <t>000 1 13 02060 00 0000 130</t>
  </si>
  <si>
    <t>Доходы, поступающие в порядке возмещения расходов, понесенных в связи с эксплуатацией имущества сельских поселений</t>
  </si>
  <si>
    <t>000 1 13 02065 10 0000 130</t>
  </si>
  <si>
    <t>Прочие поступления от денежных взысканий (штрафов) и иных сумм в возмещение ущерба</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</si>
  <si>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</si>
  <si>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</si>
  <si>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</si>
  <si>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 зачисляемые в бюджеты сельских поселений</t>
  </si>
  <si>
    <t>000 1 14 02053 10 0000 410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</si>
  <si>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</si>
  <si>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</si>
  <si>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</si>
  <si>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</si>
  <si>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</si>
  <si>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000 1 14 00000 00 0000 000</t>
  </si>
  <si>
    <t xml:space="preserve">Доходы от продажи материальных и нематериальных активов </t>
  </si>
  <si>
    <t>000 1 16 90050 10 0000 140</t>
  </si>
  <si>
    <t>Прочие доходы от компенсации затрат бюджетов сельских поселений</t>
  </si>
  <si>
    <t>000 1 13 02995 10 0000 130</t>
  </si>
  <si>
    <t>Прочие доходы от компенсации затрат государства</t>
  </si>
  <si>
    <t>000 1 13 02990 00 0000 130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</si>
  <si>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</si>
  <si>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000 1 11 01050 10 0000 120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</si>
  <si>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</si>
  <si>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</si>
  <si>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000 2 02 02008 00 0000 151</t>
  </si>
  <si>
    <t>Субсидии бюджетам на обеспечение жильем молодых семей</t>
  </si>
  <si>
    <t>000 2 02 02008 10 0000 151</t>
  </si>
  <si>
    <t>Субсидии бюджетам сельских поселений на обеспечение жильем молодых семей</t>
  </si>
  <si>
    <t>000 2 02 02051 00 0000 151</t>
  </si>
  <si>
    <t>Субсидии бюджетам на реализацию федеральных целевых программ</t>
  </si>
  <si>
    <t>000 2 02 02051 10 0000 151</t>
  </si>
  <si>
    <t>Субсидии бюджетам сельских поселений на реализацию федеральных целевых программ</t>
  </si>
  <si>
    <t>План на 2016 год</t>
  </si>
  <si>
    <t xml:space="preserve">План на 2016 год с изменениями </t>
  </si>
  <si>
    <t xml:space="preserve">к решению Совета депутатов Цацинского сельского поселения  "О бюджете Цацинского  сельского поселения на 2016 год и плановый период 2017 и 2018 годов" </t>
  </si>
  <si>
    <t>Поступление доходов в бюджет Цацинского сельского поселения на 2016 год</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</si>
  <si>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</si>
  <si>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</si>
  <si>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</si>
  <si>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</si>
  <si>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Субвенции бюджетам бюджетной системы Российской Федерации </t>
  </si>
  <si>
    <t>Дотации бюджетам бюджетной системы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</si>
</sst>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indexed="8"/>
      <name val="Calibri"/>
      <family val="2"/>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family val="2"/>
      <charset val="204"/>
    </font>
    <font>
      <b/>
      <sz val="13"/>
      <name val="Times New Roman"/>
      <family val="1"/>
      <charset val="204"/>
    </font>
    <font>
      <sz val="12"/>
      <name val="Times New Roman"/>
      <family val="1"/>
      <charset val="204"/>
    </font>
    <font>
      <sz val="10"/>
      <color indexed="12"/>
      <name val="Arial Cyr"/>
      <charset val="204"/>
    </font>
    <font>
      <sz val="10"/>
      <name val="Times New Roman"/>
      <family val="1"/>
      <charset val="204"/>
    </font>
    <font>
      <sz val="11"/>
      <color indexed="8"/>
      <name val="Times New Roman"/>
      <family val="1"/>
      <charset val="204"/>
    </font>
    <font>
      <sz val="12"/>
      <color indexed="8"/>
      <name val="Calibri"/>
      <family val="2"/>
      <charset val="204"/>
    </font>
    <font>
      <sz val="12"/>
      <color indexed="8"/>
      <name val="Times New Roman"/>
      <family val="1"/>
      <charset val="204"/>
    </font>
    <font>
      <sz val="13"/>
      <name val="Times New Roman"/>
      <family val="1"/>
      <charset val="204"/>
    </font>
    <font>
      <b/>
      <sz val="12"/>
      <name val="Times New Roman"/>
      <family val="1"/>
      <charset val="204"/>
    </font>
    <font>
      <b/>
      <sz val="16"/>
      <name val="Times New Roman"/>
      <family val="1"/>
      <charset val="204"/>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0DA"/>
        <bgColor indexed="64"/>
      </patternFill>
    </fill>
    <fill>
      <patternFill patternType="solid">
        <fgColor rgb="FFDAEEF3"/>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8"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80">
    <xf numFmtId="0" fontId="0" fillId="0" borderId="0" xfId="0"/>
    <xf numFmtId="49" fontId="20" fillId="0" borderId="0" xfId="0" applyNumberFormat="1" applyFont="1" applyFill="1" applyAlignment="1">
      <alignment horizontal="left" vertical="center" wrapText="1"/>
    </xf>
    <xf numFmtId="49" fontId="20" fillId="0" borderId="0" xfId="0" applyNumberFormat="1" applyFont="1" applyFill="1" applyAlignment="1">
      <alignment vertical="center"/>
    </xf>
    <xf numFmtId="0" fontId="22" fillId="0" borderId="0" xfId="0" applyFont="1" applyFill="1" applyAlignment="1">
      <alignment vertical="center"/>
    </xf>
    <xf numFmtId="49" fontId="20" fillId="0" borderId="0" xfId="0" applyNumberFormat="1" applyFont="1" applyFill="1" applyAlignment="1">
      <alignment horizontal="center" vertical="center"/>
    </xf>
    <xf numFmtId="0" fontId="26" fillId="0" borderId="10" xfId="0" applyFont="1" applyBorder="1" applyAlignment="1">
      <alignment horizontal="center" vertical="center" wrapText="1"/>
    </xf>
    <xf numFmtId="49" fontId="20" fillId="0" borderId="11"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0" fillId="0" borderId="0" xfId="0" applyNumberFormat="1"/>
    <xf numFmtId="49" fontId="27" fillId="34" borderId="12" xfId="0" applyNumberFormat="1" applyFont="1" applyFill="1" applyBorder="1" applyAlignment="1">
      <alignment horizontal="left" vertical="center" wrapText="1"/>
    </xf>
    <xf numFmtId="0" fontId="27" fillId="34" borderId="12" xfId="0" applyFont="1" applyFill="1" applyBorder="1" applyAlignment="1">
      <alignment vertical="center" wrapText="1"/>
    </xf>
    <xf numFmtId="164" fontId="27" fillId="34" borderId="12" xfId="0" applyNumberFormat="1" applyFont="1" applyFill="1" applyBorder="1" applyAlignment="1" applyProtection="1">
      <alignment horizontal="center" vertical="center"/>
    </xf>
    <xf numFmtId="49" fontId="20" fillId="0" borderId="12" xfId="0" applyNumberFormat="1" applyFont="1" applyFill="1" applyBorder="1" applyAlignment="1">
      <alignment horizontal="left" vertical="center" wrapText="1"/>
    </xf>
    <xf numFmtId="0" fontId="20" fillId="0" borderId="12" xfId="0" applyFont="1" applyFill="1" applyBorder="1" applyAlignment="1">
      <alignment horizontal="left" vertical="center" wrapText="1"/>
    </xf>
    <xf numFmtId="164" fontId="20" fillId="0" borderId="12" xfId="0" applyNumberFormat="1" applyFont="1" applyFill="1" applyBorder="1" applyAlignment="1">
      <alignment horizontal="center" vertical="center"/>
    </xf>
    <xf numFmtId="0" fontId="27" fillId="34" borderId="12"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Border="1" applyAlignment="1">
      <alignment vertical="center" wrapText="1"/>
    </xf>
    <xf numFmtId="49" fontId="27" fillId="33" borderId="12" xfId="0" applyNumberFormat="1" applyFont="1" applyFill="1" applyBorder="1" applyAlignment="1">
      <alignment horizontal="left" vertical="center" wrapText="1"/>
    </xf>
    <xf numFmtId="0" fontId="27" fillId="33" borderId="11" xfId="42" applyFont="1" applyFill="1" applyBorder="1" applyAlignment="1">
      <alignment horizontal="left" vertical="center" wrapText="1"/>
    </xf>
    <xf numFmtId="0" fontId="27" fillId="34" borderId="12" xfId="0" applyFont="1" applyFill="1" applyBorder="1" applyAlignment="1">
      <alignment horizontal="left" vertical="center"/>
    </xf>
    <xf numFmtId="0" fontId="27" fillId="34" borderId="12" xfId="42" applyFont="1" applyFill="1" applyBorder="1" applyAlignment="1">
      <alignment horizontal="left" vertical="center" wrapText="1"/>
    </xf>
    <xf numFmtId="0" fontId="20" fillId="0" borderId="12" xfId="0" applyFont="1" applyBorder="1" applyAlignment="1">
      <alignment horizontal="left" vertical="center"/>
    </xf>
    <xf numFmtId="49" fontId="20" fillId="0" borderId="12" xfId="42" applyNumberFormat="1" applyFont="1" applyFill="1" applyBorder="1" applyAlignment="1">
      <alignment horizontal="left" vertical="center" wrapText="1"/>
    </xf>
    <xf numFmtId="164" fontId="20" fillId="0" borderId="12" xfId="0" applyNumberFormat="1" applyFont="1" applyFill="1" applyBorder="1" applyAlignment="1">
      <alignment horizontal="center" vertical="center" wrapText="1"/>
    </xf>
    <xf numFmtId="49" fontId="27" fillId="34" borderId="12" xfId="42" applyNumberFormat="1" applyFont="1" applyFill="1" applyBorder="1" applyAlignment="1">
      <alignment horizontal="left" vertical="center" wrapText="1"/>
    </xf>
    <xf numFmtId="0" fontId="21" fillId="0" borderId="0" xfId="0" applyFont="1"/>
    <xf numFmtId="0" fontId="24" fillId="0" borderId="0" xfId="0" applyFont="1"/>
    <xf numFmtId="0" fontId="25" fillId="0" borderId="0" xfId="0" applyFont="1"/>
    <xf numFmtId="0" fontId="25" fillId="0" borderId="0" xfId="0" applyFont="1" applyAlignment="1">
      <alignment horizontal="right"/>
    </xf>
    <xf numFmtId="0" fontId="23" fillId="0" borderId="0" xfId="0" applyFont="1"/>
    <xf numFmtId="49" fontId="27" fillId="36" borderId="12" xfId="0" applyNumberFormat="1" applyFont="1" applyFill="1" applyBorder="1" applyAlignment="1">
      <alignment horizontal="left" vertical="center" wrapText="1"/>
    </xf>
    <xf numFmtId="0" fontId="27" fillId="36" borderId="12" xfId="0" applyFont="1" applyFill="1" applyBorder="1" applyAlignment="1">
      <alignment vertical="center" wrapText="1"/>
    </xf>
    <xf numFmtId="0" fontId="26" fillId="0" borderId="10" xfId="0" applyFont="1" applyFill="1" applyBorder="1" applyAlignment="1">
      <alignment horizontal="center" vertical="center" wrapText="1"/>
    </xf>
    <xf numFmtId="164" fontId="20" fillId="35" borderId="12" xfId="0" applyNumberFormat="1" applyFont="1" applyFill="1" applyBorder="1" applyAlignment="1">
      <alignment horizontal="center" vertical="center"/>
    </xf>
    <xf numFmtId="0" fontId="27" fillId="33" borderId="12" xfId="0" applyFont="1" applyFill="1" applyBorder="1" applyAlignment="1">
      <alignment vertical="center" wrapText="1"/>
    </xf>
    <xf numFmtId="49" fontId="20" fillId="36" borderId="12" xfId="0" applyNumberFormat="1" applyFont="1" applyFill="1" applyBorder="1" applyAlignment="1">
      <alignment horizontal="left" vertical="center" wrapText="1"/>
    </xf>
    <xf numFmtId="0" fontId="20" fillId="36" borderId="12" xfId="0" applyFont="1" applyFill="1" applyBorder="1" applyAlignment="1">
      <alignment horizontal="left" vertical="center" wrapText="1"/>
    </xf>
    <xf numFmtId="0" fontId="27" fillId="36" borderId="12" xfId="0" applyFont="1" applyFill="1" applyBorder="1" applyAlignment="1">
      <alignment horizontal="left" vertical="center" wrapText="1"/>
    </xf>
    <xf numFmtId="0" fontId="20" fillId="36" borderId="12" xfId="0" applyFont="1" applyFill="1" applyBorder="1" applyAlignment="1">
      <alignment vertical="center" wrapText="1"/>
    </xf>
    <xf numFmtId="0" fontId="25" fillId="36" borderId="12" xfId="0" applyFont="1" applyFill="1" applyBorder="1" applyAlignment="1">
      <alignment vertical="center" wrapText="1"/>
    </xf>
    <xf numFmtId="0" fontId="20" fillId="36" borderId="12" xfId="0" applyFont="1" applyFill="1" applyBorder="1" applyAlignment="1">
      <alignment horizontal="left" vertical="center"/>
    </xf>
    <xf numFmtId="0" fontId="27" fillId="36" borderId="12" xfId="42" applyFont="1" applyFill="1" applyBorder="1" applyAlignment="1">
      <alignment horizontal="left" vertical="center" wrapText="1"/>
    </xf>
    <xf numFmtId="49" fontId="27" fillId="36" borderId="12" xfId="42" applyNumberFormat="1" applyFont="1" applyFill="1" applyBorder="1" applyAlignment="1">
      <alignment horizontal="left" vertical="center" wrapText="1"/>
    </xf>
    <xf numFmtId="0" fontId="27" fillId="36" borderId="12" xfId="0" applyFont="1" applyFill="1" applyBorder="1" applyAlignment="1">
      <alignment horizontal="left" vertical="center"/>
    </xf>
    <xf numFmtId="164" fontId="19" fillId="33" borderId="12" xfId="0" applyNumberFormat="1" applyFont="1" applyFill="1" applyBorder="1" applyAlignment="1" applyProtection="1">
      <alignment horizontal="center" vertical="center"/>
    </xf>
    <xf numFmtId="164" fontId="27" fillId="36" borderId="12" xfId="42" applyNumberFormat="1" applyFont="1" applyFill="1" applyBorder="1" applyAlignment="1" applyProtection="1">
      <alignment horizontal="center" vertical="center"/>
    </xf>
    <xf numFmtId="164" fontId="27" fillId="34" borderId="12" xfId="42" applyNumberFormat="1" applyFont="1" applyFill="1" applyBorder="1" applyAlignment="1" applyProtection="1">
      <alignment horizontal="center" vertical="center"/>
    </xf>
    <xf numFmtId="164" fontId="27" fillId="33" borderId="12" xfId="0" applyNumberFormat="1" applyFont="1" applyFill="1" applyBorder="1" applyAlignment="1" applyProtection="1">
      <alignment horizontal="center" vertical="center" wrapText="1"/>
    </xf>
    <xf numFmtId="164" fontId="27" fillId="33" borderId="11" xfId="42" applyNumberFormat="1" applyFont="1" applyFill="1" applyBorder="1" applyAlignment="1" applyProtection="1">
      <alignment horizontal="center" vertical="center"/>
    </xf>
    <xf numFmtId="164" fontId="27" fillId="34" borderId="12" xfId="42" applyNumberFormat="1" applyFont="1" applyFill="1" applyBorder="1" applyAlignment="1" applyProtection="1">
      <alignment horizontal="center" vertical="center" wrapText="1"/>
    </xf>
    <xf numFmtId="164" fontId="27" fillId="36" borderId="12" xfId="42" applyNumberFormat="1" applyFont="1" applyFill="1" applyBorder="1" applyAlignment="1" applyProtection="1">
      <alignment horizontal="center" vertical="center" wrapText="1"/>
    </xf>
    <xf numFmtId="164" fontId="27" fillId="36" borderId="12" xfId="0" applyNumberFormat="1" applyFont="1" applyFill="1" applyBorder="1" applyAlignment="1" applyProtection="1">
      <alignment horizontal="center" vertical="center"/>
    </xf>
    <xf numFmtId="164" fontId="20" fillId="36" borderId="12" xfId="0" applyNumberFormat="1" applyFont="1" applyFill="1" applyBorder="1" applyAlignment="1" applyProtection="1">
      <alignment horizontal="center" vertical="center"/>
    </xf>
    <xf numFmtId="164" fontId="27" fillId="33" borderId="12" xfId="0" applyNumberFormat="1" applyFont="1" applyFill="1" applyBorder="1" applyAlignment="1" applyProtection="1">
      <alignment horizontal="center" vertical="center"/>
      <protection hidden="1"/>
    </xf>
    <xf numFmtId="164" fontId="27" fillId="34" borderId="12" xfId="0" applyNumberFormat="1" applyFont="1" applyFill="1" applyBorder="1" applyAlignment="1" applyProtection="1">
      <alignment horizontal="center" vertical="center"/>
      <protection hidden="1"/>
    </xf>
    <xf numFmtId="164" fontId="20" fillId="36" borderId="12" xfId="0" applyNumberFormat="1" applyFont="1" applyFill="1" applyBorder="1" applyAlignment="1" applyProtection="1">
      <alignment horizontal="center" vertical="center"/>
      <protection hidden="1"/>
    </xf>
    <xf numFmtId="164" fontId="27" fillId="34" borderId="12" xfId="0" applyNumberFormat="1" applyFont="1" applyFill="1" applyBorder="1" applyAlignment="1">
      <alignment horizontal="center" vertical="center"/>
    </xf>
    <xf numFmtId="0" fontId="25" fillId="0" borderId="12" xfId="0" applyFont="1" applyBorder="1" applyAlignment="1">
      <alignment horizontal="justify" vertical="center" wrapText="1"/>
    </xf>
    <xf numFmtId="0" fontId="0" fillId="0" borderId="0" xfId="0" applyFill="1"/>
    <xf numFmtId="164" fontId="20" fillId="0" borderId="12" xfId="0" applyNumberFormat="1" applyFont="1" applyFill="1" applyBorder="1" applyAlignment="1" applyProtection="1">
      <alignment horizontal="center" vertical="center"/>
    </xf>
    <xf numFmtId="0" fontId="25" fillId="0" borderId="0" xfId="0" applyFont="1" applyAlignment="1">
      <alignment wrapText="1"/>
    </xf>
    <xf numFmtId="0" fontId="20" fillId="0" borderId="12" xfId="0" applyFont="1" applyFill="1" applyBorder="1" applyAlignment="1">
      <alignment horizontal="left" vertical="center"/>
    </xf>
    <xf numFmtId="0" fontId="27" fillId="37" borderId="12" xfId="0" applyFont="1" applyFill="1" applyBorder="1" applyAlignment="1">
      <alignment horizontal="left" vertical="center"/>
    </xf>
    <xf numFmtId="49" fontId="27" fillId="37" borderId="12" xfId="42" applyNumberFormat="1" applyFont="1" applyFill="1" applyBorder="1" applyAlignment="1">
      <alignment horizontal="left" vertical="center" wrapText="1"/>
    </xf>
    <xf numFmtId="164" fontId="27" fillId="37" borderId="12" xfId="42" applyNumberFormat="1" applyFont="1" applyFill="1" applyBorder="1" applyAlignment="1" applyProtection="1">
      <alignment horizontal="center" vertical="center"/>
    </xf>
    <xf numFmtId="49" fontId="20" fillId="0" borderId="13" xfId="42" applyNumberFormat="1" applyFont="1" applyFill="1" applyBorder="1" applyAlignment="1">
      <alignment horizontal="left" vertical="center" wrapText="1"/>
    </xf>
    <xf numFmtId="49" fontId="20" fillId="36" borderId="12" xfId="0" applyNumberFormat="1" applyFont="1" applyFill="1" applyBorder="1" applyAlignment="1">
      <alignment vertical="center" wrapText="1"/>
    </xf>
    <xf numFmtId="49" fontId="20" fillId="0" borderId="12" xfId="0" applyNumberFormat="1" applyFont="1" applyFill="1" applyBorder="1" applyAlignment="1">
      <alignment vertical="center" wrapText="1"/>
    </xf>
    <xf numFmtId="49" fontId="27" fillId="34" borderId="12" xfId="0" applyNumberFormat="1" applyFont="1" applyFill="1" applyBorder="1" applyAlignment="1">
      <alignment vertical="center" wrapText="1"/>
    </xf>
    <xf numFmtId="49" fontId="27" fillId="36" borderId="12" xfId="0" applyNumberFormat="1" applyFont="1" applyFill="1" applyBorder="1" applyAlignment="1">
      <alignment vertical="center" wrapText="1"/>
    </xf>
    <xf numFmtId="49" fontId="27" fillId="33" borderId="12" xfId="0" applyNumberFormat="1" applyFont="1" applyFill="1" applyBorder="1" applyAlignment="1">
      <alignment vertical="center" wrapText="1"/>
    </xf>
    <xf numFmtId="0" fontId="27" fillId="33" borderId="11" xfId="0" applyFont="1" applyFill="1" applyBorder="1" applyAlignment="1">
      <alignment vertical="center"/>
    </xf>
    <xf numFmtId="0" fontId="27" fillId="34" borderId="12" xfId="0" applyFont="1" applyFill="1" applyBorder="1" applyAlignment="1">
      <alignment vertical="center"/>
    </xf>
    <xf numFmtId="49" fontId="20" fillId="0" borderId="0" xfId="0" applyNumberFormat="1" applyFont="1" applyFill="1" applyAlignment="1">
      <alignment horizontal="left" vertical="center" wrapText="1"/>
    </xf>
    <xf numFmtId="49" fontId="20" fillId="0" borderId="0" xfId="0" applyNumberFormat="1" applyFont="1" applyFill="1" applyAlignment="1">
      <alignment horizontal="center" vertical="center" wrapText="1"/>
    </xf>
    <xf numFmtId="0" fontId="22" fillId="0" borderId="0" xfId="0" applyFont="1" applyFill="1" applyAlignment="1">
      <alignment horizontal="right" vertical="center"/>
    </xf>
    <xf numFmtId="0" fontId="22" fillId="0" borderId="0" xfId="0" applyFont="1" applyFill="1" applyAlignment="1">
      <alignment horizontal="right" vertical="top" wrapText="1"/>
    </xf>
    <xf numFmtId="49" fontId="28" fillId="0" borderId="0" xfId="0" applyNumberFormat="1" applyFont="1" applyFill="1" applyAlignment="1">
      <alignment horizontal="center" vertical="center" wrapText="1"/>
    </xf>
    <xf numFmtId="0" fontId="19" fillId="33" borderId="12" xfId="0" applyFont="1" applyFill="1" applyBorder="1" applyAlignment="1">
      <alignment horizontal="center" vertical="center"/>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Лист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86</xdr:row>
      <xdr:rowOff>0</xdr:rowOff>
    </xdr:from>
    <xdr:ext cx="3188804" cy="446276"/>
    <xdr:sp macro="" textlink="">
      <xdr:nvSpPr>
        <xdr:cNvPr id="2" name="TextBox 1"/>
        <xdr:cNvSpPr txBox="1"/>
      </xdr:nvSpPr>
      <xdr:spPr>
        <a:xfrm>
          <a:off x="0" y="25295087"/>
          <a:ext cx="3188804" cy="44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ru-RU" sz="1200">
              <a:latin typeface="Times New Roman" pitchFamily="18" charset="0"/>
              <a:cs typeface="Times New Roman" pitchFamily="18" charset="0"/>
            </a:rPr>
            <a:t>Председатель Совета депутатов </a:t>
          </a:r>
        </a:p>
        <a:p>
          <a:pPr algn="l"/>
          <a:r>
            <a:rPr lang="ru-RU" sz="1200">
              <a:solidFill>
                <a:schemeClr val="tx1"/>
              </a:solidFill>
              <a:effectLst/>
              <a:latin typeface="Times New Roman" pitchFamily="18" charset="0"/>
              <a:ea typeface="+mn-ea"/>
              <a:cs typeface="Times New Roman" pitchFamily="18" charset="0"/>
            </a:rPr>
            <a:t>Цацинского </a:t>
          </a:r>
          <a:r>
            <a:rPr lang="ru-RU" sz="1200">
              <a:latin typeface="Times New Roman" pitchFamily="18" charset="0"/>
              <a:cs typeface="Times New Roman" pitchFamily="18" charset="0"/>
            </a:rPr>
            <a:t>сельского поселения</a:t>
          </a:r>
        </a:p>
      </xdr:txBody>
    </xdr:sp>
    <xdr:clientData/>
  </xdr:oneCellAnchor>
  <xdr:oneCellAnchor>
    <xdr:from>
      <xdr:col>3</xdr:col>
      <xdr:colOff>561147</xdr:colOff>
      <xdr:row>86</xdr:row>
      <xdr:rowOff>155300</xdr:rowOff>
    </xdr:from>
    <xdr:ext cx="1391478" cy="269304"/>
    <xdr:sp macro="" textlink="">
      <xdr:nvSpPr>
        <xdr:cNvPr id="3" name="TextBox 2"/>
        <xdr:cNvSpPr txBox="1"/>
      </xdr:nvSpPr>
      <xdr:spPr>
        <a:xfrm>
          <a:off x="6905625" y="25450387"/>
          <a:ext cx="1391478" cy="269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ru-RU" sz="1200">
              <a:latin typeface="Times New Roman" pitchFamily="18" charset="0"/>
              <a:cs typeface="Times New Roman" pitchFamily="18" charset="0"/>
            </a:rPr>
            <a:t>В.А. Урусова</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85"/>
  <sheetViews>
    <sheetView tabSelected="1" view="pageBreakPreview" topLeftCell="A51" zoomScale="85" zoomScaleNormal="115" zoomScaleSheetLayoutView="85" workbookViewId="0">
      <selection activeCell="H62" sqref="H62"/>
    </sheetView>
  </sheetViews>
  <sheetFormatPr defaultRowHeight="15" outlineLevelRow="3" x14ac:dyDescent="0.25"/>
  <cols>
    <col min="1" max="1" width="29.7109375" customWidth="1"/>
    <col min="2" max="2" width="56.7109375" customWidth="1"/>
    <col min="3" max="3" width="15" customWidth="1"/>
    <col min="4" max="4" width="13.140625" customWidth="1"/>
    <col min="5" max="5" width="16" customWidth="1"/>
    <col min="6" max="6" width="14.42578125" customWidth="1"/>
    <col min="7" max="7" width="21.5703125" customWidth="1"/>
  </cols>
  <sheetData>
    <row r="1" spans="1:7" ht="15.75" x14ac:dyDescent="0.25">
      <c r="A1" s="1"/>
      <c r="B1" s="2"/>
      <c r="C1" s="3"/>
      <c r="D1" s="76" t="s">
        <v>0</v>
      </c>
      <c r="E1" s="76"/>
    </row>
    <row r="2" spans="1:7" ht="56.25" customHeight="1" x14ac:dyDescent="0.25">
      <c r="A2" s="1"/>
      <c r="B2" s="3"/>
      <c r="C2" s="77" t="s">
        <v>144</v>
      </c>
      <c r="D2" s="77"/>
      <c r="E2" s="77"/>
    </row>
    <row r="3" spans="1:7" ht="15.75" x14ac:dyDescent="0.25">
      <c r="A3" s="1"/>
      <c r="B3" s="76"/>
      <c r="C3" s="76"/>
      <c r="D3" s="76"/>
      <c r="E3" s="76"/>
    </row>
    <row r="4" spans="1:7" ht="20.25" x14ac:dyDescent="0.25">
      <c r="A4" s="78" t="s">
        <v>145</v>
      </c>
      <c r="B4" s="78"/>
      <c r="C4" s="78"/>
      <c r="D4" s="78"/>
      <c r="E4" s="78"/>
    </row>
    <row r="5" spans="1:7" ht="16.5" thickBot="1" x14ac:dyDescent="0.3">
      <c r="A5" s="1"/>
      <c r="B5" s="4"/>
      <c r="C5" s="4"/>
      <c r="D5" s="4"/>
      <c r="E5" s="4" t="s">
        <v>1</v>
      </c>
    </row>
    <row r="6" spans="1:7" ht="50.25" thickBot="1" x14ac:dyDescent="0.3">
      <c r="A6" s="5" t="s">
        <v>2</v>
      </c>
      <c r="B6" s="5" t="s">
        <v>3</v>
      </c>
      <c r="C6" s="33" t="s">
        <v>142</v>
      </c>
      <c r="D6" s="33" t="s">
        <v>4</v>
      </c>
      <c r="E6" s="33" t="s">
        <v>143</v>
      </c>
    </row>
    <row r="7" spans="1:7" ht="15.75" x14ac:dyDescent="0.25">
      <c r="A7" s="6">
        <v>1</v>
      </c>
      <c r="B7" s="7">
        <v>2</v>
      </c>
      <c r="C7" s="7">
        <v>3</v>
      </c>
      <c r="D7" s="7">
        <v>4</v>
      </c>
      <c r="E7" s="7">
        <v>5</v>
      </c>
    </row>
    <row r="8" spans="1:7" ht="26.25" customHeight="1" x14ac:dyDescent="0.25">
      <c r="A8" s="18" t="s">
        <v>5</v>
      </c>
      <c r="B8" s="35" t="s">
        <v>6</v>
      </c>
      <c r="C8" s="54">
        <f>C9+C15+C21+C24+C32+C36+C44+C53+C57</f>
        <v>15511</v>
      </c>
      <c r="D8" s="54">
        <f>D9+D15+D21+D24+D32+D36+D44+D53+D57</f>
        <v>5080.9000000000015</v>
      </c>
      <c r="E8" s="54">
        <f>E9+E15+E21+E24+E32+E36+E44+E53+E57</f>
        <v>20591.900000000005</v>
      </c>
      <c r="F8" s="8"/>
      <c r="G8" s="8"/>
    </row>
    <row r="9" spans="1:7" ht="26.25" customHeight="1" outlineLevel="1" x14ac:dyDescent="0.25">
      <c r="A9" s="9" t="s">
        <v>7</v>
      </c>
      <c r="B9" s="10" t="s">
        <v>8</v>
      </c>
      <c r="C9" s="55">
        <f>C10</f>
        <v>303.60000000000002</v>
      </c>
      <c r="D9" s="55">
        <f>D10</f>
        <v>151.19999999999999</v>
      </c>
      <c r="E9" s="55">
        <f>E10</f>
        <v>454.8</v>
      </c>
    </row>
    <row r="10" spans="1:7" ht="26.25" customHeight="1" outlineLevel="1" x14ac:dyDescent="0.25">
      <c r="A10" s="36" t="s">
        <v>9</v>
      </c>
      <c r="B10" s="37" t="s">
        <v>10</v>
      </c>
      <c r="C10" s="56">
        <f>SUM(C11:C14)</f>
        <v>303.60000000000002</v>
      </c>
      <c r="D10" s="56">
        <f>SUM(D11:D14)</f>
        <v>151.19999999999999</v>
      </c>
      <c r="E10" s="56">
        <f>SUM(E11:E14)</f>
        <v>454.8</v>
      </c>
    </row>
    <row r="11" spans="1:7" ht="94.5" outlineLevel="2" x14ac:dyDescent="0.25">
      <c r="A11" s="12" t="s">
        <v>69</v>
      </c>
      <c r="B11" s="13" t="s">
        <v>68</v>
      </c>
      <c r="C11" s="14">
        <v>301.3</v>
      </c>
      <c r="D11" s="14">
        <f t="shared" ref="D11:D14" si="0">E11-C11</f>
        <v>150.69999999999999</v>
      </c>
      <c r="E11" s="14">
        <v>452</v>
      </c>
    </row>
    <row r="12" spans="1:7" ht="141.75" hidden="1" outlineLevel="2" x14ac:dyDescent="0.25">
      <c r="A12" s="12" t="s">
        <v>70</v>
      </c>
      <c r="B12" s="13" t="s">
        <v>72</v>
      </c>
      <c r="C12" s="14"/>
      <c r="D12" s="14">
        <f t="shared" si="0"/>
        <v>0</v>
      </c>
      <c r="E12" s="14"/>
    </row>
    <row r="13" spans="1:7" ht="63" outlineLevel="2" x14ac:dyDescent="0.25">
      <c r="A13" s="12" t="s">
        <v>71</v>
      </c>
      <c r="B13" s="13" t="s">
        <v>73</v>
      </c>
      <c r="C13" s="14">
        <v>1</v>
      </c>
      <c r="D13" s="14">
        <f t="shared" si="0"/>
        <v>0.5</v>
      </c>
      <c r="E13" s="14">
        <v>1.5</v>
      </c>
    </row>
    <row r="14" spans="1:7" ht="110.25" outlineLevel="2" x14ac:dyDescent="0.25">
      <c r="A14" s="12" t="s">
        <v>74</v>
      </c>
      <c r="B14" s="13" t="s">
        <v>75</v>
      </c>
      <c r="C14" s="14">
        <v>1.3</v>
      </c>
      <c r="D14" s="14">
        <f t="shared" si="0"/>
        <v>0</v>
      </c>
      <c r="E14" s="14">
        <v>1.3</v>
      </c>
    </row>
    <row r="15" spans="1:7" ht="31.5" outlineLevel="1" x14ac:dyDescent="0.25">
      <c r="A15" s="9" t="s">
        <v>11</v>
      </c>
      <c r="B15" s="15" t="s">
        <v>12</v>
      </c>
      <c r="C15" s="11">
        <f t="shared" ref="C15:E15" si="1">C16</f>
        <v>287.60000000000002</v>
      </c>
      <c r="D15" s="11">
        <f>D16</f>
        <v>0</v>
      </c>
      <c r="E15" s="11">
        <f t="shared" si="1"/>
        <v>287.60000000000002</v>
      </c>
    </row>
    <row r="16" spans="1:7" ht="31.5" outlineLevel="2" x14ac:dyDescent="0.25">
      <c r="A16" s="36" t="s">
        <v>77</v>
      </c>
      <c r="B16" s="37" t="s">
        <v>76</v>
      </c>
      <c r="C16" s="53">
        <f>SUM(C17:C20)</f>
        <v>287.60000000000002</v>
      </c>
      <c r="D16" s="53">
        <f>SUM(D17:D20)</f>
        <v>0</v>
      </c>
      <c r="E16" s="53">
        <f>SUM(E17:E20)</f>
        <v>287.60000000000002</v>
      </c>
    </row>
    <row r="17" spans="1:5" ht="94.5" outlineLevel="3" x14ac:dyDescent="0.25">
      <c r="A17" s="12" t="s">
        <v>13</v>
      </c>
      <c r="B17" s="13" t="s">
        <v>14</v>
      </c>
      <c r="C17" s="14">
        <v>94</v>
      </c>
      <c r="D17" s="14">
        <f>E17-C17</f>
        <v>0</v>
      </c>
      <c r="E17" s="14">
        <v>94</v>
      </c>
    </row>
    <row r="18" spans="1:5" ht="110.25" outlineLevel="3" x14ac:dyDescent="0.25">
      <c r="A18" s="12" t="s">
        <v>15</v>
      </c>
      <c r="B18" s="13" t="s">
        <v>16</v>
      </c>
      <c r="C18" s="14">
        <v>2.6</v>
      </c>
      <c r="D18" s="14">
        <f>E18-C18</f>
        <v>0</v>
      </c>
      <c r="E18" s="14">
        <v>2.6</v>
      </c>
    </row>
    <row r="19" spans="1:5" ht="94.5" outlineLevel="3" x14ac:dyDescent="0.25">
      <c r="A19" s="12" t="s">
        <v>17</v>
      </c>
      <c r="B19" s="13" t="s">
        <v>18</v>
      </c>
      <c r="C19" s="14">
        <v>188.5</v>
      </c>
      <c r="D19" s="14">
        <f>E19-C19</f>
        <v>0</v>
      </c>
      <c r="E19" s="14">
        <v>188.5</v>
      </c>
    </row>
    <row r="20" spans="1:5" ht="94.5" outlineLevel="3" x14ac:dyDescent="0.25">
      <c r="A20" s="12" t="s">
        <v>19</v>
      </c>
      <c r="B20" s="13" t="s">
        <v>20</v>
      </c>
      <c r="C20" s="14">
        <v>2.5</v>
      </c>
      <c r="D20" s="14">
        <f>E20-C20</f>
        <v>0</v>
      </c>
      <c r="E20" s="14">
        <v>2.5</v>
      </c>
    </row>
    <row r="21" spans="1:5" ht="24.75" customHeight="1" outlineLevel="1" x14ac:dyDescent="0.25">
      <c r="A21" s="9" t="s">
        <v>21</v>
      </c>
      <c r="B21" s="10" t="s">
        <v>22</v>
      </c>
      <c r="C21" s="11">
        <f>C22</f>
        <v>33.299999999999997</v>
      </c>
      <c r="D21" s="11">
        <f>D22</f>
        <v>0</v>
      </c>
      <c r="E21" s="11">
        <f>E22</f>
        <v>33.299999999999997</v>
      </c>
    </row>
    <row r="22" spans="1:5" ht="24.75" customHeight="1" outlineLevel="1" x14ac:dyDescent="0.25">
      <c r="A22" s="36" t="s">
        <v>23</v>
      </c>
      <c r="B22" s="37" t="s">
        <v>24</v>
      </c>
      <c r="C22" s="53">
        <f>C23</f>
        <v>33.299999999999997</v>
      </c>
      <c r="D22" s="53">
        <f t="shared" ref="D22" si="2">D23</f>
        <v>0</v>
      </c>
      <c r="E22" s="53">
        <f>E23</f>
        <v>33.299999999999997</v>
      </c>
    </row>
    <row r="23" spans="1:5" ht="24.75" customHeight="1" outlineLevel="2" x14ac:dyDescent="0.25">
      <c r="A23" s="12" t="s">
        <v>78</v>
      </c>
      <c r="B23" s="13" t="s">
        <v>24</v>
      </c>
      <c r="C23" s="14">
        <v>33.299999999999997</v>
      </c>
      <c r="D23" s="14">
        <f>E23-C23</f>
        <v>0</v>
      </c>
      <c r="E23" s="14">
        <v>33.299999999999997</v>
      </c>
    </row>
    <row r="24" spans="1:5" ht="24.75" customHeight="1" outlineLevel="1" x14ac:dyDescent="0.25">
      <c r="A24" s="9" t="s">
        <v>25</v>
      </c>
      <c r="B24" s="10" t="s">
        <v>26</v>
      </c>
      <c r="C24" s="11">
        <f>C25+C27</f>
        <v>14843</v>
      </c>
      <c r="D24" s="11">
        <f>D25+D27</f>
        <v>4822.5000000000018</v>
      </c>
      <c r="E24" s="11">
        <f>E25+E27</f>
        <v>19665.500000000004</v>
      </c>
    </row>
    <row r="25" spans="1:5" ht="24.75" customHeight="1" outlineLevel="1" x14ac:dyDescent="0.25">
      <c r="A25" s="31" t="s">
        <v>27</v>
      </c>
      <c r="B25" s="32" t="s">
        <v>28</v>
      </c>
      <c r="C25" s="52">
        <f>C26</f>
        <v>74.900000000000006</v>
      </c>
      <c r="D25" s="52">
        <f>D26</f>
        <v>0</v>
      </c>
      <c r="E25" s="52">
        <f>E26</f>
        <v>74.900000000000006</v>
      </c>
    </row>
    <row r="26" spans="1:5" ht="47.25" outlineLevel="2" x14ac:dyDescent="0.25">
      <c r="A26" s="12" t="s">
        <v>66</v>
      </c>
      <c r="B26" s="16" t="s">
        <v>65</v>
      </c>
      <c r="C26" s="14">
        <v>74.900000000000006</v>
      </c>
      <c r="D26" s="14">
        <f t="shared" ref="D26:D31" si="3">E26-C26</f>
        <v>0</v>
      </c>
      <c r="E26" s="14">
        <v>74.900000000000006</v>
      </c>
    </row>
    <row r="27" spans="1:5" ht="21.75" customHeight="1" outlineLevel="1" x14ac:dyDescent="0.25">
      <c r="A27" s="31" t="s">
        <v>29</v>
      </c>
      <c r="B27" s="32" t="s">
        <v>30</v>
      </c>
      <c r="C27" s="52">
        <f t="shared" ref="C27" si="4">C28+C30</f>
        <v>14768.1</v>
      </c>
      <c r="D27" s="52">
        <f>D28+D30</f>
        <v>4822.5000000000018</v>
      </c>
      <c r="E27" s="52">
        <f t="shared" ref="E27" si="5">E28+E30</f>
        <v>19590.600000000002</v>
      </c>
    </row>
    <row r="28" spans="1:5" ht="21.75" customHeight="1" outlineLevel="1" x14ac:dyDescent="0.25">
      <c r="A28" s="36" t="s">
        <v>80</v>
      </c>
      <c r="B28" s="39" t="s">
        <v>79</v>
      </c>
      <c r="C28" s="53">
        <f>C29</f>
        <v>13954.9</v>
      </c>
      <c r="D28" s="53">
        <f>D29</f>
        <v>4822.5000000000018</v>
      </c>
      <c r="E28" s="53">
        <f>E29</f>
        <v>18777.400000000001</v>
      </c>
    </row>
    <row r="29" spans="1:5" ht="47.25" outlineLevel="2" x14ac:dyDescent="0.25">
      <c r="A29" s="12" t="s">
        <v>61</v>
      </c>
      <c r="B29" s="16" t="s">
        <v>63</v>
      </c>
      <c r="C29" s="14">
        <v>13954.9</v>
      </c>
      <c r="D29" s="14">
        <f t="shared" si="3"/>
        <v>4822.5000000000018</v>
      </c>
      <c r="E29" s="14">
        <v>18777.400000000001</v>
      </c>
    </row>
    <row r="30" spans="1:5" ht="25.5" customHeight="1" outlineLevel="1" x14ac:dyDescent="0.25">
      <c r="A30" s="36" t="s">
        <v>81</v>
      </c>
      <c r="B30" s="39" t="s">
        <v>82</v>
      </c>
      <c r="C30" s="53">
        <f t="shared" ref="C30:E30" si="6">C31</f>
        <v>813.2</v>
      </c>
      <c r="D30" s="53">
        <f>D31</f>
        <v>0</v>
      </c>
      <c r="E30" s="53">
        <f t="shared" si="6"/>
        <v>813.2</v>
      </c>
    </row>
    <row r="31" spans="1:5" ht="47.25" outlineLevel="2" x14ac:dyDescent="0.25">
      <c r="A31" s="12" t="s">
        <v>62</v>
      </c>
      <c r="B31" s="16" t="s">
        <v>64</v>
      </c>
      <c r="C31" s="14">
        <v>813.2</v>
      </c>
      <c r="D31" s="14">
        <f t="shared" si="3"/>
        <v>0</v>
      </c>
      <c r="E31" s="14">
        <v>813.2</v>
      </c>
    </row>
    <row r="32" spans="1:5" ht="31.5" hidden="1" outlineLevel="1" x14ac:dyDescent="0.25">
      <c r="A32" s="9" t="s">
        <v>31</v>
      </c>
      <c r="B32" s="10" t="s">
        <v>32</v>
      </c>
      <c r="C32" s="11">
        <f t="shared" ref="C32:E33" si="7">C33</f>
        <v>0</v>
      </c>
      <c r="D32" s="11">
        <f t="shared" si="7"/>
        <v>0</v>
      </c>
      <c r="E32" s="11">
        <f t="shared" si="7"/>
        <v>0</v>
      </c>
    </row>
    <row r="33" spans="1:5" ht="15.75" hidden="1" outlineLevel="1" x14ac:dyDescent="0.25">
      <c r="A33" s="31" t="s">
        <v>83</v>
      </c>
      <c r="B33" s="32" t="s">
        <v>26</v>
      </c>
      <c r="C33" s="52">
        <f t="shared" si="7"/>
        <v>0</v>
      </c>
      <c r="D33" s="52">
        <f t="shared" si="7"/>
        <v>0</v>
      </c>
      <c r="E33" s="52">
        <f t="shared" si="7"/>
        <v>0</v>
      </c>
    </row>
    <row r="34" spans="1:5" ht="31.5" hidden="1" outlineLevel="2" x14ac:dyDescent="0.25">
      <c r="A34" s="36" t="s">
        <v>84</v>
      </c>
      <c r="B34" s="39" t="s">
        <v>85</v>
      </c>
      <c r="C34" s="53">
        <f t="shared" ref="C34:E34" si="8">C35</f>
        <v>0</v>
      </c>
      <c r="D34" s="53">
        <f>D35</f>
        <v>0</v>
      </c>
      <c r="E34" s="53">
        <f t="shared" si="8"/>
        <v>0</v>
      </c>
    </row>
    <row r="35" spans="1:5" ht="47.25" hidden="1" outlineLevel="2" x14ac:dyDescent="0.25">
      <c r="A35" s="12" t="s">
        <v>33</v>
      </c>
      <c r="B35" s="16" t="s">
        <v>34</v>
      </c>
      <c r="C35" s="14">
        <v>0</v>
      </c>
      <c r="D35" s="14">
        <f>E35-C35</f>
        <v>0</v>
      </c>
      <c r="E35" s="14">
        <v>0</v>
      </c>
    </row>
    <row r="36" spans="1:5" ht="47.25" outlineLevel="1" collapsed="1" x14ac:dyDescent="0.25">
      <c r="A36" s="9" t="s">
        <v>35</v>
      </c>
      <c r="B36" s="15" t="s">
        <v>36</v>
      </c>
      <c r="C36" s="11">
        <f t="shared" ref="C36" si="9">C37+C39</f>
        <v>39.5</v>
      </c>
      <c r="D36" s="11">
        <f t="shared" ref="D36:E36" si="10">D37+D39</f>
        <v>0</v>
      </c>
      <c r="E36" s="11">
        <f t="shared" si="10"/>
        <v>39.5</v>
      </c>
    </row>
    <row r="37" spans="1:5" ht="101.25" hidden="1" customHeight="1" outlineLevel="1" x14ac:dyDescent="0.25">
      <c r="A37" s="31" t="s">
        <v>133</v>
      </c>
      <c r="B37" s="38" t="s">
        <v>132</v>
      </c>
      <c r="C37" s="52">
        <f t="shared" ref="C37:E37" si="11">C38</f>
        <v>0</v>
      </c>
      <c r="D37" s="52">
        <f t="shared" si="11"/>
        <v>0</v>
      </c>
      <c r="E37" s="52">
        <f t="shared" si="11"/>
        <v>0</v>
      </c>
    </row>
    <row r="38" spans="1:5" s="59" customFormat="1" ht="63" hidden="1" outlineLevel="1" x14ac:dyDescent="0.25">
      <c r="A38" s="12" t="s">
        <v>131</v>
      </c>
      <c r="B38" s="13" t="s">
        <v>130</v>
      </c>
      <c r="C38" s="60">
        <v>0</v>
      </c>
      <c r="D38" s="60">
        <f>E38-C38</f>
        <v>0</v>
      </c>
      <c r="E38" s="60">
        <v>0</v>
      </c>
    </row>
    <row r="39" spans="1:5" ht="110.25" outlineLevel="1" x14ac:dyDescent="0.25">
      <c r="A39" s="31" t="s">
        <v>88</v>
      </c>
      <c r="B39" s="38" t="s">
        <v>86</v>
      </c>
      <c r="C39" s="52">
        <f>C40+C42</f>
        <v>39.5</v>
      </c>
      <c r="D39" s="52">
        <f t="shared" ref="D39:E39" si="12">D40+D42</f>
        <v>0</v>
      </c>
      <c r="E39" s="52">
        <f t="shared" si="12"/>
        <v>39.5</v>
      </c>
    </row>
    <row r="40" spans="1:5" ht="94.5" outlineLevel="1" x14ac:dyDescent="0.25">
      <c r="A40" s="36" t="s">
        <v>89</v>
      </c>
      <c r="B40" s="37" t="s">
        <v>87</v>
      </c>
      <c r="C40" s="53">
        <f t="shared" ref="C40:E40" si="13">C41</f>
        <v>24.6</v>
      </c>
      <c r="D40" s="53">
        <f t="shared" si="13"/>
        <v>0</v>
      </c>
      <c r="E40" s="53">
        <f t="shared" si="13"/>
        <v>24.6</v>
      </c>
    </row>
    <row r="41" spans="1:5" ht="94.5" outlineLevel="2" x14ac:dyDescent="0.25">
      <c r="A41" s="12" t="s">
        <v>37</v>
      </c>
      <c r="B41" s="17" t="s">
        <v>38</v>
      </c>
      <c r="C41" s="14">
        <v>24.6</v>
      </c>
      <c r="D41" s="14">
        <f>E41-C41</f>
        <v>0</v>
      </c>
      <c r="E41" s="14">
        <v>24.6</v>
      </c>
    </row>
    <row r="42" spans="1:5" ht="94.5" outlineLevel="1" x14ac:dyDescent="0.25">
      <c r="A42" s="67" t="s">
        <v>90</v>
      </c>
      <c r="B42" s="40" t="s">
        <v>91</v>
      </c>
      <c r="C42" s="53">
        <f t="shared" ref="C42:E42" si="14">C43</f>
        <v>14.9</v>
      </c>
      <c r="D42" s="53">
        <f t="shared" si="14"/>
        <v>0</v>
      </c>
      <c r="E42" s="53">
        <f t="shared" si="14"/>
        <v>14.9</v>
      </c>
    </row>
    <row r="43" spans="1:5" ht="78.75" outlineLevel="2" x14ac:dyDescent="0.25">
      <c r="A43" s="68" t="s">
        <v>39</v>
      </c>
      <c r="B43" s="17" t="s">
        <v>40</v>
      </c>
      <c r="C43" s="14">
        <v>14.9</v>
      </c>
      <c r="D43" s="14">
        <f>E43-C43</f>
        <v>0</v>
      </c>
      <c r="E43" s="14">
        <v>14.9</v>
      </c>
    </row>
    <row r="44" spans="1:5" ht="31.5" outlineLevel="1" x14ac:dyDescent="0.25">
      <c r="A44" s="69" t="s">
        <v>41</v>
      </c>
      <c r="B44" s="15" t="s">
        <v>42</v>
      </c>
      <c r="C44" s="11">
        <f>C45+C48</f>
        <v>4</v>
      </c>
      <c r="D44" s="11">
        <f>D45+D48</f>
        <v>102.2</v>
      </c>
      <c r="E44" s="11">
        <f>E45+E48</f>
        <v>106.2</v>
      </c>
    </row>
    <row r="45" spans="1:5" ht="21" customHeight="1" outlineLevel="1" x14ac:dyDescent="0.25">
      <c r="A45" s="70" t="s">
        <v>93</v>
      </c>
      <c r="B45" s="38" t="s">
        <v>92</v>
      </c>
      <c r="C45" s="52">
        <f t="shared" ref="C45:E45" si="15">C46</f>
        <v>4</v>
      </c>
      <c r="D45" s="52">
        <f t="shared" si="15"/>
        <v>0</v>
      </c>
      <c r="E45" s="52">
        <f t="shared" si="15"/>
        <v>4</v>
      </c>
    </row>
    <row r="46" spans="1:5" ht="21" customHeight="1" outlineLevel="2" x14ac:dyDescent="0.25">
      <c r="A46" s="67" t="s">
        <v>95</v>
      </c>
      <c r="B46" s="37" t="s">
        <v>94</v>
      </c>
      <c r="C46" s="53">
        <f>C47</f>
        <v>4</v>
      </c>
      <c r="D46" s="53">
        <f>D47</f>
        <v>0</v>
      </c>
      <c r="E46" s="53">
        <f>E47</f>
        <v>4</v>
      </c>
    </row>
    <row r="47" spans="1:5" ht="37.5" customHeight="1" outlineLevel="2" x14ac:dyDescent="0.25">
      <c r="A47" s="68" t="s">
        <v>43</v>
      </c>
      <c r="B47" s="13" t="s">
        <v>44</v>
      </c>
      <c r="C47" s="14">
        <v>4</v>
      </c>
      <c r="D47" s="14">
        <f>E47-C47</f>
        <v>0</v>
      </c>
      <c r="E47" s="14">
        <v>4</v>
      </c>
    </row>
    <row r="48" spans="1:5" ht="37.5" customHeight="1" outlineLevel="2" x14ac:dyDescent="0.25">
      <c r="A48" s="70" t="s">
        <v>107</v>
      </c>
      <c r="B48" s="38" t="s">
        <v>106</v>
      </c>
      <c r="C48" s="52">
        <f t="shared" ref="C48" si="16">C49+C51</f>
        <v>0</v>
      </c>
      <c r="D48" s="52">
        <f t="shared" ref="D48:E48" si="17">D49+D51</f>
        <v>102.2</v>
      </c>
      <c r="E48" s="52">
        <f t="shared" si="17"/>
        <v>102.2</v>
      </c>
    </row>
    <row r="49" spans="1:5" ht="42.75" hidden="1" customHeight="1" outlineLevel="2" x14ac:dyDescent="0.25">
      <c r="A49" s="67" t="s">
        <v>109</v>
      </c>
      <c r="B49" s="37" t="s">
        <v>108</v>
      </c>
      <c r="C49" s="53">
        <f>C50</f>
        <v>0</v>
      </c>
      <c r="D49" s="53">
        <f>D50</f>
        <v>0</v>
      </c>
      <c r="E49" s="53">
        <f>E50</f>
        <v>0</v>
      </c>
    </row>
    <row r="50" spans="1:5" ht="54.75" hidden="1" customHeight="1" outlineLevel="2" x14ac:dyDescent="0.25">
      <c r="A50" s="17" t="s">
        <v>111</v>
      </c>
      <c r="B50" s="58" t="s">
        <v>110</v>
      </c>
      <c r="C50" s="14">
        <v>0</v>
      </c>
      <c r="D50" s="14">
        <f>E50-C50</f>
        <v>0</v>
      </c>
      <c r="E50" s="14">
        <v>0</v>
      </c>
    </row>
    <row r="51" spans="1:5" ht="37.5" customHeight="1" outlineLevel="2" x14ac:dyDescent="0.25">
      <c r="A51" s="67" t="s">
        <v>129</v>
      </c>
      <c r="B51" s="37" t="s">
        <v>128</v>
      </c>
      <c r="C51" s="53">
        <f t="shared" ref="C51:E51" si="18">C52</f>
        <v>0</v>
      </c>
      <c r="D51" s="53">
        <f t="shared" si="18"/>
        <v>102.2</v>
      </c>
      <c r="E51" s="53">
        <f t="shared" si="18"/>
        <v>102.2</v>
      </c>
    </row>
    <row r="52" spans="1:5" ht="44.25" customHeight="1" outlineLevel="2" x14ac:dyDescent="0.25">
      <c r="A52" s="17" t="s">
        <v>127</v>
      </c>
      <c r="B52" s="58" t="s">
        <v>126</v>
      </c>
      <c r="C52" s="14">
        <v>0</v>
      </c>
      <c r="D52" s="14">
        <f>E52-C52</f>
        <v>102.2</v>
      </c>
      <c r="E52" s="14">
        <v>102.2</v>
      </c>
    </row>
    <row r="53" spans="1:5" ht="54.75" hidden="1" customHeight="1" outlineLevel="2" x14ac:dyDescent="0.25">
      <c r="A53" s="69" t="s">
        <v>123</v>
      </c>
      <c r="B53" s="15" t="s">
        <v>124</v>
      </c>
      <c r="C53" s="11">
        <f t="shared" ref="C53:E53" si="19">C54</f>
        <v>0</v>
      </c>
      <c r="D53" s="11">
        <f t="shared" si="19"/>
        <v>0</v>
      </c>
      <c r="E53" s="11">
        <f t="shared" si="19"/>
        <v>0</v>
      </c>
    </row>
    <row r="54" spans="1:5" ht="102" hidden="1" customHeight="1" outlineLevel="2" x14ac:dyDescent="0.25">
      <c r="A54" s="70" t="s">
        <v>122</v>
      </c>
      <c r="B54" s="38" t="s">
        <v>121</v>
      </c>
      <c r="C54" s="52">
        <f t="shared" ref="C54:E54" si="20">C55</f>
        <v>0</v>
      </c>
      <c r="D54" s="52">
        <f t="shared" si="20"/>
        <v>0</v>
      </c>
      <c r="E54" s="52">
        <f t="shared" si="20"/>
        <v>0</v>
      </c>
    </row>
    <row r="55" spans="1:5" ht="118.5" hidden="1" customHeight="1" outlineLevel="2" x14ac:dyDescent="0.25">
      <c r="A55" s="67" t="s">
        <v>120</v>
      </c>
      <c r="B55" s="37" t="s">
        <v>119</v>
      </c>
      <c r="C55" s="53">
        <f t="shared" ref="C55:E55" si="21">C56</f>
        <v>0</v>
      </c>
      <c r="D55" s="53">
        <f t="shared" si="21"/>
        <v>0</v>
      </c>
      <c r="E55" s="53">
        <f t="shared" si="21"/>
        <v>0</v>
      </c>
    </row>
    <row r="56" spans="1:5" ht="110.25" hidden="1" outlineLevel="2" x14ac:dyDescent="0.25">
      <c r="A56" s="17" t="s">
        <v>117</v>
      </c>
      <c r="B56" s="58" t="s">
        <v>118</v>
      </c>
      <c r="C56" s="14">
        <v>0</v>
      </c>
      <c r="D56" s="14">
        <f>E56-C56</f>
        <v>0</v>
      </c>
      <c r="E56" s="14">
        <v>0</v>
      </c>
    </row>
    <row r="57" spans="1:5" ht="54.75" customHeight="1" outlineLevel="2" x14ac:dyDescent="0.25">
      <c r="A57" s="69" t="s">
        <v>113</v>
      </c>
      <c r="B57" s="15" t="s">
        <v>115</v>
      </c>
      <c r="C57" s="11">
        <f t="shared" ref="C57:E58" si="22">C58</f>
        <v>0</v>
      </c>
      <c r="D57" s="11">
        <f t="shared" si="22"/>
        <v>5</v>
      </c>
      <c r="E57" s="11">
        <f t="shared" si="22"/>
        <v>5</v>
      </c>
    </row>
    <row r="58" spans="1:5" ht="44.25" customHeight="1" outlineLevel="2" x14ac:dyDescent="0.25">
      <c r="A58" s="67" t="s">
        <v>114</v>
      </c>
      <c r="B58" s="37" t="s">
        <v>112</v>
      </c>
      <c r="C58" s="53">
        <f t="shared" si="22"/>
        <v>0</v>
      </c>
      <c r="D58" s="53">
        <f t="shared" si="22"/>
        <v>5</v>
      </c>
      <c r="E58" s="53">
        <f t="shared" si="22"/>
        <v>5</v>
      </c>
    </row>
    <row r="59" spans="1:5" ht="54.75" customHeight="1" outlineLevel="2" x14ac:dyDescent="0.25">
      <c r="A59" s="17" t="s">
        <v>125</v>
      </c>
      <c r="B59" s="58" t="s">
        <v>116</v>
      </c>
      <c r="C59" s="14">
        <v>0</v>
      </c>
      <c r="D59" s="14">
        <f>E59-C59</f>
        <v>5</v>
      </c>
      <c r="E59" s="14">
        <v>5</v>
      </c>
    </row>
    <row r="60" spans="1:5" ht="34.5" customHeight="1" x14ac:dyDescent="0.25">
      <c r="A60" s="71" t="s">
        <v>45</v>
      </c>
      <c r="B60" s="18" t="s">
        <v>46</v>
      </c>
      <c r="C60" s="48">
        <f t="shared" ref="C60:E60" si="23">C61</f>
        <v>5681</v>
      </c>
      <c r="D60" s="48">
        <f>D61</f>
        <v>-8.8999999999999986</v>
      </c>
      <c r="E60" s="48">
        <f t="shared" si="23"/>
        <v>5672.1</v>
      </c>
    </row>
    <row r="61" spans="1:5" ht="35.25" customHeight="1" outlineLevel="1" x14ac:dyDescent="0.25">
      <c r="A61" s="72" t="s">
        <v>47</v>
      </c>
      <c r="B61" s="19" t="s">
        <v>48</v>
      </c>
      <c r="C61" s="49">
        <f>C62+C65+C72+C77</f>
        <v>5681</v>
      </c>
      <c r="D61" s="49">
        <f>D62+D65+D72+D77</f>
        <v>-8.8999999999999986</v>
      </c>
      <c r="E61" s="49">
        <f>E62+E65+E72+E77</f>
        <v>5672.1</v>
      </c>
    </row>
    <row r="62" spans="1:5" ht="35.25" customHeight="1" outlineLevel="1" x14ac:dyDescent="0.25">
      <c r="A62" s="73" t="s">
        <v>49</v>
      </c>
      <c r="B62" s="21" t="s">
        <v>151</v>
      </c>
      <c r="C62" s="50">
        <f t="shared" ref="C62:E62" si="24">C63</f>
        <v>1499</v>
      </c>
      <c r="D62" s="50">
        <f t="shared" si="24"/>
        <v>0</v>
      </c>
      <c r="E62" s="50">
        <f t="shared" si="24"/>
        <v>1499</v>
      </c>
    </row>
    <row r="63" spans="1:5" ht="36.75" customHeight="1" outlineLevel="1" x14ac:dyDescent="0.25">
      <c r="A63" s="41" t="s">
        <v>96</v>
      </c>
      <c r="B63" s="42" t="s">
        <v>97</v>
      </c>
      <c r="C63" s="51">
        <f t="shared" ref="C63:E63" si="25">C64</f>
        <v>1499</v>
      </c>
      <c r="D63" s="51">
        <f t="shared" si="25"/>
        <v>0</v>
      </c>
      <c r="E63" s="51">
        <f t="shared" si="25"/>
        <v>1499</v>
      </c>
    </row>
    <row r="64" spans="1:5" ht="37.5" customHeight="1" outlineLevel="2" x14ac:dyDescent="0.25">
      <c r="A64" s="22" t="s">
        <v>67</v>
      </c>
      <c r="B64" s="23" t="s">
        <v>50</v>
      </c>
      <c r="C64" s="24">
        <v>1499</v>
      </c>
      <c r="D64" s="24">
        <f>E64-C64</f>
        <v>0</v>
      </c>
      <c r="E64" s="24">
        <v>1499</v>
      </c>
    </row>
    <row r="65" spans="1:5" ht="36" customHeight="1" outlineLevel="1" x14ac:dyDescent="0.25">
      <c r="A65" s="20" t="s">
        <v>51</v>
      </c>
      <c r="B65" s="25" t="s">
        <v>52</v>
      </c>
      <c r="C65" s="47">
        <f t="shared" ref="C65" si="26">C66+C68+C70</f>
        <v>2769</v>
      </c>
      <c r="D65" s="47">
        <f t="shared" ref="D65:E65" si="27">D66+D68+D70</f>
        <v>0</v>
      </c>
      <c r="E65" s="47">
        <f t="shared" si="27"/>
        <v>2769</v>
      </c>
    </row>
    <row r="66" spans="1:5" ht="36" hidden="1" customHeight="1" outlineLevel="1" x14ac:dyDescent="0.25">
      <c r="A66" s="44" t="s">
        <v>134</v>
      </c>
      <c r="B66" s="43" t="s">
        <v>135</v>
      </c>
      <c r="C66" s="46">
        <f>C67</f>
        <v>0</v>
      </c>
      <c r="D66" s="46">
        <f t="shared" ref="D66:D69" si="28">E66-C66</f>
        <v>0</v>
      </c>
      <c r="E66" s="46">
        <f>E67</f>
        <v>0</v>
      </c>
    </row>
    <row r="67" spans="1:5" ht="36" hidden="1" customHeight="1" outlineLevel="1" x14ac:dyDescent="0.25">
      <c r="A67" s="22" t="s">
        <v>136</v>
      </c>
      <c r="B67" s="61" t="s">
        <v>137</v>
      </c>
      <c r="C67" s="24"/>
      <c r="D67" s="24">
        <f t="shared" si="28"/>
        <v>0</v>
      </c>
      <c r="E67" s="24"/>
    </row>
    <row r="68" spans="1:5" ht="36" hidden="1" customHeight="1" outlineLevel="1" x14ac:dyDescent="0.25">
      <c r="A68" s="44" t="s">
        <v>138</v>
      </c>
      <c r="B68" s="43" t="s">
        <v>139</v>
      </c>
      <c r="C68" s="46">
        <f>C69</f>
        <v>0</v>
      </c>
      <c r="D68" s="46">
        <f>E68-C68</f>
        <v>0</v>
      </c>
      <c r="E68" s="46">
        <f>E69</f>
        <v>0</v>
      </c>
    </row>
    <row r="69" spans="1:5" ht="36" hidden="1" customHeight="1" outlineLevel="1" x14ac:dyDescent="0.25">
      <c r="A69" s="62" t="s">
        <v>140</v>
      </c>
      <c r="B69" s="23" t="s">
        <v>141</v>
      </c>
      <c r="C69" s="24"/>
      <c r="D69" s="24">
        <f t="shared" si="28"/>
        <v>0</v>
      </c>
      <c r="E69" s="24"/>
    </row>
    <row r="70" spans="1:5" ht="32.25" customHeight="1" outlineLevel="1" x14ac:dyDescent="0.25">
      <c r="A70" s="44" t="s">
        <v>99</v>
      </c>
      <c r="B70" s="43" t="s">
        <v>98</v>
      </c>
      <c r="C70" s="46">
        <f t="shared" ref="C70:E70" si="29">C71</f>
        <v>2769</v>
      </c>
      <c r="D70" s="46">
        <f t="shared" si="29"/>
        <v>0</v>
      </c>
      <c r="E70" s="46">
        <f t="shared" si="29"/>
        <v>2769</v>
      </c>
    </row>
    <row r="71" spans="1:5" ht="32.25" customHeight="1" outlineLevel="2" x14ac:dyDescent="0.25">
      <c r="A71" s="22" t="s">
        <v>53</v>
      </c>
      <c r="B71" s="23" t="s">
        <v>54</v>
      </c>
      <c r="C71" s="24">
        <v>2769</v>
      </c>
      <c r="D71" s="24">
        <f>E71-C71</f>
        <v>0</v>
      </c>
      <c r="E71" s="24">
        <v>2769</v>
      </c>
    </row>
    <row r="72" spans="1:5" ht="42" customHeight="1" outlineLevel="1" x14ac:dyDescent="0.25">
      <c r="A72" s="20" t="s">
        <v>55</v>
      </c>
      <c r="B72" s="25" t="s">
        <v>150</v>
      </c>
      <c r="C72" s="47">
        <f t="shared" ref="C72" si="30">C73+C75</f>
        <v>63.4</v>
      </c>
      <c r="D72" s="47">
        <f t="shared" ref="D72:E72" si="31">D73+D75</f>
        <v>-8.8999999999999986</v>
      </c>
      <c r="E72" s="47">
        <f t="shared" si="31"/>
        <v>54.5</v>
      </c>
    </row>
    <row r="73" spans="1:5" ht="54" customHeight="1" outlineLevel="1" x14ac:dyDescent="0.25">
      <c r="A73" s="44" t="s">
        <v>101</v>
      </c>
      <c r="B73" s="43" t="s">
        <v>100</v>
      </c>
      <c r="C73" s="46">
        <f>C74</f>
        <v>59.3</v>
      </c>
      <c r="D73" s="46">
        <f t="shared" ref="D73" si="32">D74</f>
        <v>-8.8999999999999986</v>
      </c>
      <c r="E73" s="46">
        <f>E74</f>
        <v>50.4</v>
      </c>
    </row>
    <row r="74" spans="1:5" ht="55.5" customHeight="1" outlineLevel="2" x14ac:dyDescent="0.25">
      <c r="A74" s="22" t="s">
        <v>56</v>
      </c>
      <c r="B74" s="23" t="s">
        <v>57</v>
      </c>
      <c r="C74" s="24">
        <v>59.3</v>
      </c>
      <c r="D74" s="24">
        <f>E74-C74</f>
        <v>-8.8999999999999986</v>
      </c>
      <c r="E74" s="24">
        <v>50.4</v>
      </c>
    </row>
    <row r="75" spans="1:5" ht="52.5" customHeight="1" outlineLevel="1" x14ac:dyDescent="0.25">
      <c r="A75" s="44" t="s">
        <v>103</v>
      </c>
      <c r="B75" s="43" t="s">
        <v>102</v>
      </c>
      <c r="C75" s="46">
        <f t="shared" ref="C75:E75" si="33">C76</f>
        <v>4.0999999999999996</v>
      </c>
      <c r="D75" s="46">
        <f t="shared" si="33"/>
        <v>0</v>
      </c>
      <c r="E75" s="46">
        <f t="shared" si="33"/>
        <v>4.0999999999999996</v>
      </c>
    </row>
    <row r="76" spans="1:5" ht="55.5" customHeight="1" outlineLevel="2" x14ac:dyDescent="0.25">
      <c r="A76" s="22" t="s">
        <v>58</v>
      </c>
      <c r="B76" s="23" t="s">
        <v>59</v>
      </c>
      <c r="C76" s="34">
        <v>4.0999999999999996</v>
      </c>
      <c r="D76" s="34">
        <f>E76-C76</f>
        <v>0</v>
      </c>
      <c r="E76" s="34">
        <v>4.0999999999999996</v>
      </c>
    </row>
    <row r="77" spans="1:5" ht="33.75" customHeight="1" outlineLevel="2" x14ac:dyDescent="0.25">
      <c r="A77" s="20" t="s">
        <v>104</v>
      </c>
      <c r="B77" s="25" t="s">
        <v>105</v>
      </c>
      <c r="C77" s="57">
        <f t="shared" ref="C77:E78" si="34">C78</f>
        <v>1349.6</v>
      </c>
      <c r="D77" s="57">
        <f t="shared" si="34"/>
        <v>0</v>
      </c>
      <c r="E77" s="57">
        <f t="shared" si="34"/>
        <v>1349.6</v>
      </c>
    </row>
    <row r="78" spans="1:5" ht="88.5" customHeight="1" outlineLevel="2" x14ac:dyDescent="0.25">
      <c r="A78" s="63" t="s">
        <v>146</v>
      </c>
      <c r="B78" s="64" t="s">
        <v>147</v>
      </c>
      <c r="C78" s="65">
        <f t="shared" si="34"/>
        <v>1349.6</v>
      </c>
      <c r="D78" s="65">
        <f>D79</f>
        <v>0</v>
      </c>
      <c r="E78" s="65">
        <f t="shared" si="34"/>
        <v>1349.6</v>
      </c>
    </row>
    <row r="79" spans="1:5" ht="87.75" customHeight="1" outlineLevel="2" x14ac:dyDescent="0.25">
      <c r="A79" s="22" t="s">
        <v>148</v>
      </c>
      <c r="B79" s="66" t="s">
        <v>149</v>
      </c>
      <c r="C79" s="34">
        <v>1349.6</v>
      </c>
      <c r="D79" s="34">
        <f>E79-C79</f>
        <v>0</v>
      </c>
      <c r="E79" s="34">
        <v>1349.6</v>
      </c>
    </row>
    <row r="80" spans="1:5" ht="28.5" customHeight="1" x14ac:dyDescent="0.25">
      <c r="A80" s="79" t="s">
        <v>60</v>
      </c>
      <c r="B80" s="79"/>
      <c r="C80" s="45">
        <f>C8+C60</f>
        <v>21192</v>
      </c>
      <c r="D80" s="45">
        <f>D8+D60</f>
        <v>5072.0000000000018</v>
      </c>
      <c r="E80" s="45">
        <f>E8+E60</f>
        <v>26264.000000000007</v>
      </c>
    </row>
    <row r="81" spans="1:5" x14ac:dyDescent="0.25">
      <c r="A81" s="26"/>
      <c r="B81" s="26"/>
      <c r="C81" s="26"/>
      <c r="D81" s="26"/>
      <c r="E81" s="26"/>
    </row>
    <row r="82" spans="1:5" x14ac:dyDescent="0.25">
      <c r="A82" s="26"/>
      <c r="B82" s="26"/>
      <c r="C82" s="26"/>
      <c r="D82" s="26"/>
      <c r="E82" s="26"/>
    </row>
    <row r="83" spans="1:5" s="27" customFormat="1" ht="15.75" x14ac:dyDescent="0.25">
      <c r="A83" s="74"/>
      <c r="B83" s="74"/>
      <c r="C83" s="1"/>
      <c r="D83" s="75"/>
      <c r="E83" s="75"/>
    </row>
    <row r="84" spans="1:5" s="27" customFormat="1" ht="15.75" x14ac:dyDescent="0.25">
      <c r="A84" s="28"/>
      <c r="B84" s="28"/>
      <c r="C84" s="28"/>
      <c r="D84" s="28"/>
      <c r="E84" s="29"/>
    </row>
    <row r="85" spans="1:5" x14ac:dyDescent="0.25">
      <c r="A85" s="30"/>
      <c r="B85" s="30"/>
      <c r="C85" s="30"/>
      <c r="D85" s="30"/>
      <c r="E85" s="30"/>
    </row>
  </sheetData>
  <sheetProtection formatCells="0" formatColumns="0" formatRows="0" insertRows="0" insertHyperlinks="0" sort="0" autoFilter="0" pivotTables="0"/>
  <protectedRanges>
    <protectedRange sqref="E23 E26 E29 E31 E35 E41 E43 E47 E64 E56 E74 E76 E71 E50 E59 E52 C23 C26 C29 C31 C35 C41 C43 C47 C64 C56 C74 C76 C71 C50 C59 C52" name="Диапазон1"/>
    <protectedRange sqref="E66:E69 C66:C69" name="Диапазон1_3"/>
  </protectedRanges>
  <mergeCells count="7">
    <mergeCell ref="A83:B83"/>
    <mergeCell ref="D83:E83"/>
    <mergeCell ref="D1:E1"/>
    <mergeCell ref="C2:E2"/>
    <mergeCell ref="B3:E3"/>
    <mergeCell ref="A4:E4"/>
    <mergeCell ref="A80:B80"/>
  </mergeCells>
  <pageMargins left="1.1811023622047245" right="0.78740157480314965" top="0.78740157480314965" bottom="0.78740157480314965" header="0" footer="0"/>
  <pageSetup paperSize="9" scale="61"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2016</vt:lpstr>
      <vt:lpstr>'2016'!Область_печати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2016-05-17T11:13:20Z</dcterms:modified>
</cp:coreProperties>
</file>