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360" yWindow="30" windowWidth="11325" windowHeight="6330" tabRatio="777"/>
  </bookViews>
  <sheets>
    <sheet name="2016" sheetId="43" r:id="rId1"/>
  </sheets>
  <definedNames>
    <definedName name="_xlnm.Print_Titles" localSheetId="0">'2016'!$12:$12</definedName>
    <definedName name="_xlnm.Print_Area" localSheetId="0">'2016'!$A$2:$E$46</definedName>
  </definedNames>
  <calcPr calcId="125725"/>
</workbook>
</file>

<file path=xl/calcChain.xml><?xml version="1.0" encoding="utf-8"?>
<calcChain xmlns="http://schemas.openxmlformats.org/spreadsheetml/2006/main">
  <c r="E32" i="43"/>
  <c r="D32"/>
  <c r="C32"/>
  <c r="D25"/>
  <c r="C25"/>
  <c r="E27"/>
  <c r="D1"/>
  <c r="E34" l="1"/>
  <c r="E33"/>
  <c r="D23"/>
  <c r="C23"/>
  <c r="E17"/>
  <c r="E42" l="1"/>
  <c r="E41" s="1"/>
  <c r="E35"/>
  <c r="E24"/>
  <c r="E23" s="1"/>
  <c r="E16"/>
  <c r="E26"/>
  <c r="E25" s="1"/>
  <c r="D38"/>
  <c r="C38"/>
  <c r="E39"/>
  <c r="E22"/>
  <c r="E21" s="1"/>
  <c r="E37"/>
  <c r="E36" s="1"/>
  <c r="E40"/>
  <c r="E31"/>
  <c r="E30"/>
  <c r="E29"/>
  <c r="E19"/>
  <c r="C14"/>
  <c r="D20"/>
  <c r="C21"/>
  <c r="D21"/>
  <c r="C28"/>
  <c r="C36"/>
  <c r="D36"/>
  <c r="C41"/>
  <c r="D41"/>
  <c r="C43" l="1"/>
  <c r="C44" s="1"/>
  <c r="E38"/>
  <c r="E28"/>
  <c r="F36"/>
  <c r="F38"/>
  <c r="F21"/>
  <c r="F41"/>
  <c r="F25"/>
  <c r="F23"/>
  <c r="D28"/>
  <c r="F28" l="1"/>
  <c r="F32"/>
  <c r="E15"/>
  <c r="E14" s="1"/>
  <c r="D14"/>
  <c r="D43" s="1"/>
  <c r="E43" l="1"/>
  <c r="E44" s="1"/>
  <c r="F43"/>
  <c r="F14"/>
  <c r="D44" l="1"/>
</calcChain>
</file>

<file path=xl/sharedStrings.xml><?xml version="1.0" encoding="utf-8"?>
<sst xmlns="http://schemas.openxmlformats.org/spreadsheetml/2006/main" count="71" uniqueCount="70">
  <si>
    <t>0801</t>
  </si>
  <si>
    <t xml:space="preserve">Культура </t>
  </si>
  <si>
    <t>1000</t>
  </si>
  <si>
    <t>Социальная политика</t>
  </si>
  <si>
    <t>0300</t>
  </si>
  <si>
    <t>Национальная безопасность и правоохранительная деятельность</t>
  </si>
  <si>
    <t>0800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</si>
  <si>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</si>
  <si>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</si>
  <si>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</si>
  <si>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</si>
  <si>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</si>
  <si>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</si>
  <si>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</si>
  <si>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</si>
  <si>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0707</t>
  </si>
  <si>
    <t>Молодежная политика и оздоровление детей</t>
  </si>
  <si>
    <t>0100</t>
  </si>
  <si>
    <t>Общегосударственные вопросы</t>
  </si>
  <si>
    <t>0102</t>
  </si>
  <si>
    <t>Код БК</t>
  </si>
  <si>
    <t>Наименование показателей</t>
  </si>
  <si>
    <t>0104</t>
  </si>
  <si>
    <t>1003</t>
  </si>
  <si>
    <t>Социальное обеспечение населения</t>
  </si>
  <si>
    <t>1100</t>
  </si>
  <si>
    <t>Итого расходов:</t>
  </si>
  <si>
    <t xml:space="preserve">Раздел 2. Р А С Х О Д Ы </t>
  </si>
  <si>
    <t>РАЗДЕЛ 3. ПРОФИЦИТ БЮДЖЕТА (со знаком "плюс")                    ДЕФИЦИТ БЮДЖЕТА (со знаком "минус")</t>
  </si>
  <si>
    <t>(тыс.руб.)</t>
  </si>
  <si>
    <t>0310</t>
  </si>
  <si>
    <t>0200</t>
  </si>
  <si>
    <t>Национальная оборона</t>
  </si>
  <si>
    <t>Обеспечение пожарной безопасности</t>
  </si>
  <si>
    <t>0502</t>
  </si>
  <si>
    <t>Коммунальное хозяйство</t>
  </si>
  <si>
    <t>0503</t>
  </si>
  <si>
    <t>Благоустройство</t>
  </si>
  <si>
    <t>0203</t>
  </si>
  <si>
    <t>изменения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</si>
  <si>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</si>
  <si>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1102</t>
  </si>
  <si>
    <t>0400</t>
  </si>
  <si>
    <t>Национальная экономика</t>
  </si>
  <si>
    <t>Физическая культура и спорт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</si>
  <si>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</si>
  <si>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</si>
  <si>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</si>
  <si>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</si>
  <si>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 (дорожные фонды)</t>
  </si>
  <si>
    <t>0113</t>
  </si>
  <si>
    <t>Функционирование высшего должностного лица субъекта Российской Федерации и муниципального образования</t>
  </si>
  <si>
    <t>0111</t>
  </si>
  <si>
    <t>Культура, кинематография</t>
  </si>
  <si>
    <t>Мобилизационная  и вневойсковая подготовка</t>
  </si>
  <si>
    <t>Условно утверждённые расходы</t>
  </si>
  <si>
    <t>1001</t>
  </si>
  <si>
    <t xml:space="preserve">Пенсионное  обеспечение </t>
  </si>
  <si>
    <t>План на 2016 год</t>
  </si>
  <si>
    <t>План на 2016 год с изменениями</t>
  </si>
  <si>
    <t xml:space="preserve">Распределение бюджетных ассигнований по разделам и подразделам классификации расходов бюджета Цацинского сельского поселения   на 2016 год </t>
  </si>
  <si>
    <t xml:space="preserve">Председатель Совета депутатов Цацинского сельского поселения                                                        </t>
  </si>
  <si>
    <t>В.А.Урусова</t>
  </si>
  <si>
    <t>0701</t>
  </si>
  <si>
    <t>0702</t>
  </si>
  <si>
    <t>Дошкольное образование</t>
  </si>
  <si>
    <t>Общее образование</t>
  </si>
  <si>
    <t>21192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</si>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</sst>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5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/>
    <xf numFmtId="0" fontId="1" fillId="0" borderId="1" xfId="0" applyFont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/>
    <xf numFmtId="0" fontId="7" fillId="2" borderId="0" xfId="0" applyFont="1" applyFill="1"/>
    <xf numFmtId="49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165" fontId="5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5" fontId="9" fillId="2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2" borderId="0" xfId="0" applyFont="1" applyFill="1"/>
    <xf numFmtId="165" fontId="2" fillId="3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/>
    <xf numFmtId="165" fontId="1" fillId="2" borderId="0" xfId="0" applyNumberFormat="1" applyFont="1" applyFill="1" applyAlignment="1">
      <alignment vertical="top"/>
    </xf>
    <xf numFmtId="165" fontId="9" fillId="2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0" fillId="0" borderId="0" xfId="0" applyFont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/>
    <xf numFmtId="49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67235</xdr:rowOff>
    </xdr:from>
    <xdr:ext cx="2599764" cy="972959"/>
    <xdr:sp macro="" textlink="">
      <xdr:nvSpPr>
        <xdr:cNvPr id="2" name="TextBox 1"/>
        <xdr:cNvSpPr txBox="1"/>
      </xdr:nvSpPr>
      <xdr:spPr>
        <a:xfrm>
          <a:off x="4210050" y="257735"/>
          <a:ext cx="2599764" cy="972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72000" bIns="0" rtlCol="0" anchor="t">
          <a:spAutoFit/>
        </a:bodyPr>
        <a:lstStyle/>
        <a:p>
          <a:pPr algn="r"/>
          <a:r>
            <a:rPr lang="ru-RU" sz="1100">
              <a:latin typeface="Times New Roman" pitchFamily="18" charset="0"/>
              <a:cs typeface="Times New Roman" pitchFamily="18" charset="0"/>
            </a:rPr>
            <a:t>Приложение № 9</a:t>
          </a:r>
        </a:p>
        <a:p>
          <a:pPr algn="r"/>
          <a:r>
            <a:rPr lang="ru-RU" sz="1100">
              <a:latin typeface="Times New Roman" pitchFamily="18" charset="0"/>
              <a:cs typeface="Times New Roman" pitchFamily="18" charset="0"/>
            </a:rPr>
            <a:t> к решению Совета депутатов Цацинского  сельского поселения "О бюджете Цациского сельского поселения на 2016 год и плановый период 2017 и 2018 годов"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topLeftCell="A19" zoomScaleNormal="100" zoomScaleSheetLayoutView="100" workbookViewId="0">
      <selection activeCell="M32" sqref="M32"/>
    </sheetView>
  </sheetViews>
  <sheetFormatPr defaultRowHeight="15"/>
  <cols>
    <col min="1" max="1" width="9.42578125" style="1" customWidth="1"/>
    <col min="2" max="2" width="53.7109375" style="3" customWidth="1"/>
    <col min="3" max="3" width="12.85546875" style="3" customWidth="1"/>
    <col min="4" max="4" width="13.140625" style="3" customWidth="1"/>
    <col min="5" max="5" width="14.5703125" style="7" customWidth="1"/>
    <col min="6" max="6" width="10" style="2" bestFit="1" customWidth="1"/>
    <col min="7" max="16384" width="9.140625" style="2"/>
  </cols>
  <sheetData>
    <row r="1" spans="1:6">
      <c r="C1" s="3" t="s">
        <v>67</v>
      </c>
      <c r="D1" s="36">
        <f>E1-C1</f>
        <v>5072</v>
      </c>
      <c r="E1" s="7">
        <v>26264</v>
      </c>
    </row>
    <row r="2" spans="1:6">
      <c r="B2" s="25"/>
      <c r="C2" s="43"/>
      <c r="D2" s="43"/>
      <c r="E2" s="43"/>
    </row>
    <row r="3" spans="1:6">
      <c r="A3" s="25"/>
      <c r="B3" s="25"/>
      <c r="C3" s="43"/>
      <c r="D3" s="43"/>
      <c r="E3" s="43"/>
    </row>
    <row r="4" spans="1:6">
      <c r="A4" s="25"/>
      <c r="B4" s="25"/>
      <c r="C4" s="43"/>
      <c r="D4" s="43"/>
      <c r="E4" s="43"/>
    </row>
    <row r="5" spans="1:6" ht="39.75" customHeight="1">
      <c r="A5" s="25"/>
      <c r="B5" s="25"/>
      <c r="C5" s="43"/>
      <c r="D5" s="43"/>
      <c r="E5" s="43"/>
    </row>
    <row r="6" spans="1:6" s="5" customFormat="1" ht="45" customHeight="1">
      <c r="A6" s="47" t="s">
        <v>60</v>
      </c>
      <c r="B6" s="48"/>
      <c r="C6" s="48"/>
      <c r="D6" s="48"/>
      <c r="E6" s="49"/>
    </row>
    <row r="7" spans="1:6" ht="18" customHeight="1">
      <c r="B7" s="4"/>
      <c r="C7" s="4"/>
      <c r="D7" s="4"/>
      <c r="E7" s="7" t="s">
        <v>29</v>
      </c>
    </row>
    <row r="8" spans="1:6" ht="15" customHeight="1">
      <c r="A8" s="50" t="s">
        <v>20</v>
      </c>
      <c r="B8" s="41" t="s">
        <v>21</v>
      </c>
      <c r="C8" s="41" t="s">
        <v>58</v>
      </c>
      <c r="D8" s="41" t="s">
        <v>39</v>
      </c>
      <c r="E8" s="41" t="s">
        <v>59</v>
      </c>
    </row>
    <row r="9" spans="1:6" ht="2.25" hidden="1" customHeight="1">
      <c r="A9" s="50"/>
      <c r="B9" s="41"/>
      <c r="C9" s="42"/>
      <c r="D9" s="42"/>
      <c r="E9" s="51"/>
    </row>
    <row r="10" spans="1:6" ht="1.5" customHeight="1">
      <c r="A10" s="50"/>
      <c r="B10" s="41"/>
      <c r="C10" s="42"/>
      <c r="D10" s="42"/>
      <c r="E10" s="51"/>
    </row>
    <row r="11" spans="1:6" ht="52.5" customHeight="1">
      <c r="A11" s="50"/>
      <c r="B11" s="41"/>
      <c r="C11" s="42"/>
      <c r="D11" s="42"/>
      <c r="E11" s="51"/>
    </row>
    <row r="12" spans="1:6" s="10" customFormat="1" ht="12.75" customHeight="1">
      <c r="A12" s="8">
        <v>1</v>
      </c>
      <c r="B12" s="8">
        <v>2</v>
      </c>
      <c r="C12" s="8">
        <v>3</v>
      </c>
      <c r="D12" s="8">
        <v>4</v>
      </c>
      <c r="E12" s="9">
        <v>5</v>
      </c>
    </row>
    <row r="13" spans="1:6" ht="19.5" customHeight="1">
      <c r="A13" s="44" t="s">
        <v>27</v>
      </c>
      <c r="B13" s="45"/>
      <c r="C13" s="45"/>
      <c r="D13" s="45"/>
      <c r="E13" s="46"/>
    </row>
    <row r="14" spans="1:6" ht="18.75" customHeight="1">
      <c r="A14" s="28" t="s">
        <v>17</v>
      </c>
      <c r="B14" s="14" t="s">
        <v>18</v>
      </c>
      <c r="C14" s="20">
        <f>SUM(C15:C19)+C20</f>
        <v>3733.5</v>
      </c>
      <c r="D14" s="20">
        <f>SUM(D15:D19)</f>
        <v>100.5</v>
      </c>
      <c r="E14" s="20">
        <f>SUM(E15:E19)</f>
        <v>3834</v>
      </c>
      <c r="F14" s="35">
        <f>D14/C14</f>
        <v>2.6918441141020492E-2</v>
      </c>
    </row>
    <row r="15" spans="1:6" ht="33" customHeight="1">
      <c r="A15" s="24" t="s">
        <v>19</v>
      </c>
      <c r="B15" s="6" t="s">
        <v>51</v>
      </c>
      <c r="C15" s="27">
        <v>586</v>
      </c>
      <c r="D15" s="27">
        <v>0</v>
      </c>
      <c r="E15" s="18">
        <f>C15+D15</f>
        <v>586</v>
      </c>
      <c r="F15" s="35"/>
    </row>
    <row r="16" spans="1:6" ht="60" customHeight="1">
      <c r="A16" s="24" t="s">
        <v>22</v>
      </c>
      <c r="B16" s="6" t="s">
        <v>40</v>
      </c>
      <c r="C16" s="27">
        <v>2463.5</v>
      </c>
      <c r="D16" s="27">
        <v>-149.5</v>
      </c>
      <c r="E16" s="18">
        <f>C16+D16</f>
        <v>2314</v>
      </c>
      <c r="F16" s="35"/>
    </row>
    <row r="17" spans="1:6" ht="47.25" customHeight="1">
      <c r="A17" s="29" t="s">
        <v>46</v>
      </c>
      <c r="B17" s="6" t="s">
        <v>47</v>
      </c>
      <c r="C17" s="23">
        <v>90</v>
      </c>
      <c r="D17" s="27">
        <v>0</v>
      </c>
      <c r="E17" s="18">
        <f>C17+D17</f>
        <v>90</v>
      </c>
      <c r="F17" s="35"/>
    </row>
    <row r="18" spans="1:6" ht="17.25" customHeight="1">
      <c r="A18" s="24" t="s">
        <v>52</v>
      </c>
      <c r="B18" s="6" t="s">
        <v>7</v>
      </c>
      <c r="C18" s="27">
        <v>5</v>
      </c>
      <c r="D18" s="27">
        <v>0</v>
      </c>
      <c r="E18" s="18">
        <v>5</v>
      </c>
      <c r="F18" s="35"/>
    </row>
    <row r="19" spans="1:6" ht="15.75" customHeight="1">
      <c r="A19" s="24" t="s">
        <v>50</v>
      </c>
      <c r="B19" s="6" t="s">
        <v>8</v>
      </c>
      <c r="C19" s="27">
        <v>589</v>
      </c>
      <c r="D19" s="27">
        <v>250</v>
      </c>
      <c r="E19" s="18">
        <f>C19+D19</f>
        <v>839</v>
      </c>
      <c r="F19" s="35"/>
    </row>
    <row r="20" spans="1:6" ht="24.75" hidden="1" customHeight="1">
      <c r="A20" s="24" t="s">
        <v>50</v>
      </c>
      <c r="B20" s="6" t="s">
        <v>55</v>
      </c>
      <c r="C20" s="27">
        <v>0</v>
      </c>
      <c r="D20" s="27">
        <f t="shared" ref="D20" si="0">E20-C20</f>
        <v>0</v>
      </c>
      <c r="E20" s="18">
        <v>0</v>
      </c>
      <c r="F20" s="35"/>
    </row>
    <row r="21" spans="1:6" ht="18" customHeight="1">
      <c r="A21" s="22" t="s">
        <v>31</v>
      </c>
      <c r="B21" s="16" t="s">
        <v>32</v>
      </c>
      <c r="C21" s="20">
        <f>C22</f>
        <v>59.3</v>
      </c>
      <c r="D21" s="20">
        <f>D22</f>
        <v>-8.9</v>
      </c>
      <c r="E21" s="21">
        <f>E22</f>
        <v>50.4</v>
      </c>
      <c r="F21" s="35">
        <f>D21/C21</f>
        <v>-0.15008431703204048</v>
      </c>
    </row>
    <row r="22" spans="1:6" ht="16.5" customHeight="1">
      <c r="A22" s="24" t="s">
        <v>38</v>
      </c>
      <c r="B22" s="6" t="s">
        <v>54</v>
      </c>
      <c r="C22" s="27">
        <v>59.3</v>
      </c>
      <c r="D22" s="27">
        <v>-8.9</v>
      </c>
      <c r="E22" s="18">
        <f>C22+D22</f>
        <v>50.4</v>
      </c>
      <c r="F22" s="35"/>
    </row>
    <row r="23" spans="1:6" ht="32.25" customHeight="1">
      <c r="A23" s="22" t="s">
        <v>4</v>
      </c>
      <c r="B23" s="15" t="s">
        <v>5</v>
      </c>
      <c r="C23" s="20">
        <f>C24</f>
        <v>50</v>
      </c>
      <c r="D23" s="20">
        <f>D24</f>
        <v>0</v>
      </c>
      <c r="E23" s="20">
        <f>E24</f>
        <v>50</v>
      </c>
      <c r="F23" s="35">
        <f>D23/C23</f>
        <v>0</v>
      </c>
    </row>
    <row r="24" spans="1:6" ht="17.25" customHeight="1">
      <c r="A24" s="24" t="s">
        <v>30</v>
      </c>
      <c r="B24" s="6" t="s">
        <v>33</v>
      </c>
      <c r="C24" s="27">
        <v>50</v>
      </c>
      <c r="D24" s="27">
        <v>0</v>
      </c>
      <c r="E24" s="18">
        <f>C24+D24</f>
        <v>50</v>
      </c>
      <c r="F24" s="35"/>
    </row>
    <row r="25" spans="1:6" ht="17.25" customHeight="1">
      <c r="A25" s="22" t="s">
        <v>42</v>
      </c>
      <c r="B25" s="16" t="s">
        <v>43</v>
      </c>
      <c r="C25" s="20">
        <f>C26+C27</f>
        <v>1869.5</v>
      </c>
      <c r="D25" s="20">
        <f t="shared" ref="D25:E25" si="1">D26+D27</f>
        <v>16854.800000000003</v>
      </c>
      <c r="E25" s="20">
        <f t="shared" si="1"/>
        <v>18724.300000000003</v>
      </c>
      <c r="F25" s="35">
        <f>D25/C25</f>
        <v>9.015672639743249</v>
      </c>
    </row>
    <row r="26" spans="1:6" ht="17.25" customHeight="1">
      <c r="A26" s="24" t="s">
        <v>48</v>
      </c>
      <c r="B26" s="6" t="s">
        <v>49</v>
      </c>
      <c r="C26" s="27">
        <v>1869.5</v>
      </c>
      <c r="D26" s="27">
        <v>16545.400000000001</v>
      </c>
      <c r="E26" s="18">
        <f>D26+C26</f>
        <v>18414.900000000001</v>
      </c>
      <c r="F26" s="35"/>
    </row>
    <row r="27" spans="1:6" ht="17.25" customHeight="1">
      <c r="A27" s="24" t="s">
        <v>68</v>
      </c>
      <c r="B27" s="6" t="s">
        <v>69</v>
      </c>
      <c r="C27" s="27">
        <v>0</v>
      </c>
      <c r="D27" s="27">
        <v>309.39999999999998</v>
      </c>
      <c r="E27" s="18">
        <f>D27+C27</f>
        <v>309.39999999999998</v>
      </c>
      <c r="F27" s="35"/>
    </row>
    <row r="28" spans="1:6" ht="19.5" customHeight="1">
      <c r="A28" s="22" t="s">
        <v>9</v>
      </c>
      <c r="B28" s="16" t="s">
        <v>10</v>
      </c>
      <c r="C28" s="21">
        <f>C29+C30+C31</f>
        <v>8770.5</v>
      </c>
      <c r="D28" s="21">
        <f>D29+D30+D31</f>
        <v>1285.5999999999999</v>
      </c>
      <c r="E28" s="37">
        <f>E29+E30+E31</f>
        <v>10056.1</v>
      </c>
      <c r="F28" s="35">
        <f>D28/C28</f>
        <v>0.14658229291374494</v>
      </c>
    </row>
    <row r="29" spans="1:6" ht="17.25" customHeight="1">
      <c r="A29" s="24" t="s">
        <v>11</v>
      </c>
      <c r="B29" s="6" t="s">
        <v>12</v>
      </c>
      <c r="C29" s="27">
        <v>28.1</v>
      </c>
      <c r="D29" s="27">
        <v>0</v>
      </c>
      <c r="E29" s="18">
        <f>C29+D29</f>
        <v>28.1</v>
      </c>
      <c r="F29" s="35"/>
    </row>
    <row r="30" spans="1:6" ht="14.25" customHeight="1">
      <c r="A30" s="24" t="s">
        <v>34</v>
      </c>
      <c r="B30" s="6" t="s">
        <v>35</v>
      </c>
      <c r="C30" s="27">
        <v>1338.6</v>
      </c>
      <c r="D30" s="27">
        <v>1285.5999999999999</v>
      </c>
      <c r="E30" s="18">
        <f>C30+D30</f>
        <v>2624.2</v>
      </c>
      <c r="F30" s="35"/>
    </row>
    <row r="31" spans="1:6" ht="16.5" customHeight="1">
      <c r="A31" s="24" t="s">
        <v>36</v>
      </c>
      <c r="B31" s="6" t="s">
        <v>37</v>
      </c>
      <c r="C31" s="27">
        <v>7403.8</v>
      </c>
      <c r="D31" s="27">
        <v>0</v>
      </c>
      <c r="E31" s="18">
        <f>C31+D31</f>
        <v>7403.8</v>
      </c>
      <c r="F31" s="35"/>
    </row>
    <row r="32" spans="1:6" ht="18" customHeight="1">
      <c r="A32" s="22" t="s">
        <v>13</v>
      </c>
      <c r="B32" s="15" t="s">
        <v>14</v>
      </c>
      <c r="C32" s="20">
        <f>C33+C34+C35</f>
        <v>2906.4</v>
      </c>
      <c r="D32" s="20">
        <f>D33+D34+D35</f>
        <v>0</v>
      </c>
      <c r="E32" s="20">
        <f>E33+E34+E35</f>
        <v>2906.4</v>
      </c>
      <c r="F32" s="35">
        <f>D32/C32</f>
        <v>0</v>
      </c>
    </row>
    <row r="33" spans="1:9" ht="18" customHeight="1">
      <c r="A33" s="24" t="s">
        <v>63</v>
      </c>
      <c r="B33" s="6" t="s">
        <v>65</v>
      </c>
      <c r="C33" s="27">
        <v>258.8</v>
      </c>
      <c r="D33" s="27">
        <v>0</v>
      </c>
      <c r="E33" s="27">
        <f>C33+D33</f>
        <v>258.8</v>
      </c>
      <c r="F33" s="35"/>
    </row>
    <row r="34" spans="1:9" ht="18" customHeight="1">
      <c r="A34" s="24" t="s">
        <v>64</v>
      </c>
      <c r="B34" s="6" t="s">
        <v>66</v>
      </c>
      <c r="C34" s="27">
        <v>841.1</v>
      </c>
      <c r="D34" s="27">
        <v>0</v>
      </c>
      <c r="E34" s="27">
        <f>C34+D34</f>
        <v>841.1</v>
      </c>
      <c r="F34" s="35"/>
    </row>
    <row r="35" spans="1:9" ht="15.75" customHeight="1">
      <c r="A35" s="24" t="s">
        <v>15</v>
      </c>
      <c r="B35" s="6" t="s">
        <v>16</v>
      </c>
      <c r="C35" s="27">
        <v>1806.5</v>
      </c>
      <c r="D35" s="27">
        <v>0</v>
      </c>
      <c r="E35" s="18">
        <f>C35+D35</f>
        <v>1806.5</v>
      </c>
      <c r="F35" s="35"/>
    </row>
    <row r="36" spans="1:9" ht="24" customHeight="1">
      <c r="A36" s="22" t="s">
        <v>6</v>
      </c>
      <c r="B36" s="15" t="s">
        <v>53</v>
      </c>
      <c r="C36" s="20">
        <f>C37</f>
        <v>3119.6</v>
      </c>
      <c r="D36" s="20">
        <f>D37</f>
        <v>650</v>
      </c>
      <c r="E36" s="19">
        <f>E37</f>
        <v>3769.6</v>
      </c>
      <c r="F36" s="35">
        <f>D36/C36</f>
        <v>0.20836004615976408</v>
      </c>
    </row>
    <row r="37" spans="1:9" ht="15" customHeight="1">
      <c r="A37" s="24" t="s">
        <v>0</v>
      </c>
      <c r="B37" s="6" t="s">
        <v>1</v>
      </c>
      <c r="C37" s="27">
        <v>3119.6</v>
      </c>
      <c r="D37" s="27">
        <v>650</v>
      </c>
      <c r="E37" s="18">
        <f>C37+D37</f>
        <v>3769.6</v>
      </c>
      <c r="F37" s="35"/>
    </row>
    <row r="38" spans="1:9" ht="14.25" customHeight="1">
      <c r="A38" s="22" t="s">
        <v>2</v>
      </c>
      <c r="B38" s="16" t="s">
        <v>3</v>
      </c>
      <c r="C38" s="21">
        <f>C40+C39</f>
        <v>573.9</v>
      </c>
      <c r="D38" s="21">
        <f t="shared" ref="D38:E38" si="2">D40+D39</f>
        <v>0</v>
      </c>
      <c r="E38" s="21">
        <f t="shared" si="2"/>
        <v>573.9</v>
      </c>
      <c r="F38" s="35">
        <f>D38/C38</f>
        <v>0</v>
      </c>
    </row>
    <row r="39" spans="1:9" ht="14.25" customHeight="1">
      <c r="A39" s="24" t="s">
        <v>56</v>
      </c>
      <c r="B39" s="13" t="s">
        <v>57</v>
      </c>
      <c r="C39" s="23">
        <v>123.9</v>
      </c>
      <c r="D39" s="27">
        <v>0</v>
      </c>
      <c r="E39" s="18">
        <f>C39+D39</f>
        <v>123.9</v>
      </c>
      <c r="F39" s="35"/>
    </row>
    <row r="40" spans="1:9" ht="14.25" customHeight="1">
      <c r="A40" s="24" t="s">
        <v>23</v>
      </c>
      <c r="B40" s="13" t="s">
        <v>24</v>
      </c>
      <c r="C40" s="23">
        <v>450</v>
      </c>
      <c r="D40" s="27">
        <v>0</v>
      </c>
      <c r="E40" s="18">
        <f>C40+D40</f>
        <v>450</v>
      </c>
      <c r="F40" s="35"/>
    </row>
    <row r="41" spans="1:9" ht="18" customHeight="1">
      <c r="A41" s="22" t="s">
        <v>25</v>
      </c>
      <c r="B41" s="16" t="s">
        <v>44</v>
      </c>
      <c r="C41" s="21">
        <f>C42</f>
        <v>109.3</v>
      </c>
      <c r="D41" s="21">
        <f>D42</f>
        <v>0</v>
      </c>
      <c r="E41" s="37">
        <f>E42</f>
        <v>109.3</v>
      </c>
      <c r="F41" s="35">
        <f>D41/C41</f>
        <v>0</v>
      </c>
    </row>
    <row r="42" spans="1:9" ht="18" customHeight="1">
      <c r="A42" s="24" t="s">
        <v>41</v>
      </c>
      <c r="B42" s="6" t="s">
        <v>45</v>
      </c>
      <c r="C42" s="27">
        <v>109.3</v>
      </c>
      <c r="D42" s="27">
        <v>0</v>
      </c>
      <c r="E42" s="18">
        <f>C42+D42</f>
        <v>109.3</v>
      </c>
      <c r="F42" s="35"/>
    </row>
    <row r="43" spans="1:9" ht="24.75" customHeight="1">
      <c r="A43" s="38"/>
      <c r="B43" s="39" t="s">
        <v>26</v>
      </c>
      <c r="C43" s="33">
        <f>C41+C38+C36+C32+C28+C23+C21+C14+C25</f>
        <v>21192</v>
      </c>
      <c r="D43" s="33">
        <f>D14+D21+D23+D25+D28+D32+D36+D38+D41</f>
        <v>18882</v>
      </c>
      <c r="E43" s="33">
        <f>E14+E21+E23+E25+E28+E32+E36+E38+E41</f>
        <v>40074.000000000007</v>
      </c>
      <c r="F43" s="35">
        <f>D43/C43</f>
        <v>0.89099660249150625</v>
      </c>
      <c r="H43" s="11"/>
      <c r="I43" s="11"/>
    </row>
    <row r="44" spans="1:9" ht="29.25" customHeight="1">
      <c r="A44" s="30"/>
      <c r="B44" s="12" t="s">
        <v>28</v>
      </c>
      <c r="C44" s="34">
        <f>C1-C43</f>
        <v>0</v>
      </c>
      <c r="D44" s="34">
        <f>D1-D43</f>
        <v>-13810</v>
      </c>
      <c r="E44" s="26">
        <f>E1-E43</f>
        <v>-13810.000000000007</v>
      </c>
    </row>
    <row r="45" spans="1:9" s="11" customFormat="1" ht="28.5" customHeight="1">
      <c r="A45" s="17"/>
      <c r="B45" s="17"/>
      <c r="C45"/>
      <c r="D45" s="17"/>
      <c r="H45" s="2"/>
      <c r="I45" s="2"/>
    </row>
    <row r="46" spans="1:9" s="32" customFormat="1" ht="37.5" customHeight="1">
      <c r="A46" s="52" t="s">
        <v>61</v>
      </c>
      <c r="B46" s="52"/>
      <c r="C46" s="31"/>
      <c r="D46" s="40" t="s">
        <v>62</v>
      </c>
      <c r="E46" s="40"/>
    </row>
    <row r="47" spans="1:9" ht="19.5" customHeight="1">
      <c r="A47" s="17"/>
      <c r="B47" s="17"/>
      <c r="C47"/>
      <c r="D47" s="17"/>
    </row>
    <row r="48" spans="1:9">
      <c r="A48" s="17"/>
      <c r="B48" s="17"/>
      <c r="C48"/>
      <c r="D48" s="17"/>
    </row>
    <row r="49" spans="1:3">
      <c r="A49" s="17"/>
      <c r="B49" s="17"/>
      <c r="C49" s="17"/>
    </row>
  </sheetData>
  <mergeCells count="10">
    <mergeCell ref="D46:E46"/>
    <mergeCell ref="C8:C11"/>
    <mergeCell ref="D8:D11"/>
    <mergeCell ref="C2:E5"/>
    <mergeCell ref="A13:E13"/>
    <mergeCell ref="A6:E6"/>
    <mergeCell ref="A8:A11"/>
    <mergeCell ref="B8:B11"/>
    <mergeCell ref="E8:E11"/>
    <mergeCell ref="A46:B46"/>
  </mergeCells>
  <phoneticPr fontId="0" type="noConversion"/>
  <pageMargins left="1.08" right="0" top="0.39370078740157483" bottom="0.39370078740157483" header="0.19685039370078741" footer="0.27559055118110237"/>
  <pageSetup paperSize="9" scale="83" orientation="portrait" r:id="rId1"/>
  <headerFooter alignWithMargins="0"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Экономист</cp:lastModifiedBy>
  <cp:lastPrinted>2016-04-28T05:56:52Z</cp:lastPrinted>
  <dcterms:created xsi:type="dcterms:W3CDTF">1999-10-28T10:18:25Z</dcterms:created>
  <dcterms:modified xsi:type="dcterms:W3CDTF">2016-05-13T10:05:43Z</dcterms:modified>
</cp:coreProperties>
</file>