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76" activeTab="0"/>
  </bookViews>
  <sheets>
    <sheet name="доходы 2014" sheetId="1" r:id="rId1"/>
    <sheet name="доходы 2015-2016" sheetId="2" r:id="rId2"/>
  </sheets>
  <definedNames>
    <definedName name="_xlnm.Print_Area" localSheetId="0">'доходы 2014'!$A$1:$E$40</definedName>
    <definedName name="_xlnm.Print_Area" localSheetId="1">'доходы 2015-2016'!$A$1:$F$40</definedName>
  </definedNames>
  <calcPr fullCalcOnLoad="1"/>
</workbook>
</file>

<file path=xl/sharedStrings.xml><?xml version="1.0" encoding="utf-8"?>
<sst xmlns="http://schemas.openxmlformats.org/spreadsheetml/2006/main" count="127" uniqueCount="71">
  <si>
    <t>Коды экономической классификации</t>
  </si>
  <si>
    <t>Наименование показателя</t>
  </si>
  <si>
    <t xml:space="preserve"> Д О Х О Д Ы</t>
  </si>
  <si>
    <t>000 1 00 00000 00 0000 000</t>
  </si>
  <si>
    <t>Налоговые и неналоговые 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</si>
  <si>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</si>
  <si>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</si>
  <si>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</si>
  <si>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</si>
  <si>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</si>
  <si>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</si>
  <si>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000 1 13 00000 00 0000 000</t>
  </si>
  <si>
    <t>000 2 00 00000 00 0000 000</t>
  </si>
  <si>
    <t>Безвозмездные поступления</t>
  </si>
  <si>
    <t xml:space="preserve">000 2 02 02000 00 0000 151 </t>
  </si>
  <si>
    <t>000 2 02 03000 00 0000 151</t>
  </si>
  <si>
    <t>000 2 02 04000 00 0000 151</t>
  </si>
  <si>
    <t>Иные межбюджетные трансферты</t>
  </si>
  <si>
    <t>ВСЕГО ДОХОДОВ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</si>
  <si>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</si>
  <si>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</si>
  <si>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000 1 16 03000 00 0000 140</t>
  </si>
  <si>
    <t>000 1 16 06000 00 0000 140</t>
  </si>
  <si>
    <t>000 1 16 21000 00 0000 140</t>
  </si>
  <si>
    <t>000 1 16 25000 00 0000 140</t>
  </si>
  <si>
    <t>000 1 16 30000 00 0000 140</t>
  </si>
  <si>
    <t>Денежные взыскания (штрафы) за нарушение законодательства о налогах и сборах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</si>
  <si>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расчётов и (или) расчётов с использованием платёжных карт </t>
  </si>
  <si>
    <t>Денежные взыскания (штрафы) и иные суммы, взыскиваемые с лиц, виновных в совершении преступлении, и в возмещение ущерба имуществу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</si>
  <si>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</si>
  <si>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Денежные взыскания (штрафы) за административные правонарушения в области дорожного движения</t>
  </si>
  <si>
    <t>Изменения</t>
  </si>
  <si>
    <t>000 1 06 00000 00 0000 000</t>
  </si>
  <si>
    <t>Налоги на имущество</t>
  </si>
  <si>
    <t>Налог на имущество физических лиц</t>
  </si>
  <si>
    <t>Земельный налог</t>
  </si>
  <si>
    <t>Налог на имущество</t>
  </si>
  <si>
    <t>Налоги на имущество физических лиц</t>
  </si>
  <si>
    <t>Председатель Совета депутатов Цацинского сельского поселения</t>
  </si>
  <si>
    <t>000 1 11 05013 10 0000 120</t>
  </si>
  <si>
    <t>000 1 11 05035 10 0000 120</t>
  </si>
  <si>
    <t>000 1 13 01995 10 0000 130</t>
  </si>
  <si>
    <t xml:space="preserve">План на 2015 г. </t>
  </si>
  <si>
    <t>000 1 05 00000 00 0000 000</t>
  </si>
  <si>
    <t>000 1 05 03000 01 0000 110</t>
  </si>
  <si>
    <t>Налоги на совокупный доход</t>
  </si>
  <si>
    <t>Единый сельскохозяйственный налог</t>
  </si>
  <si>
    <t>Приложение № 4</t>
  </si>
  <si>
    <t>000 1 06 01000 00 0000 110</t>
  </si>
  <si>
    <t>000 1 06 06000 00 0000 110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</si>
  <si>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</si>
  <si>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</si>
  <si>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поселений</t>
  </si>
  <si>
    <t>Субсидии бюджетам бюджетной системы Российской Федерации (межбюджетные субсидии)</t>
  </si>
  <si>
    <t>План на 2014 г.</t>
  </si>
  <si>
    <t xml:space="preserve">План на 2014 г. с изменениями </t>
  </si>
  <si>
    <t>Поступление доходов в бюджет Цацинского сельского поселения на 2014 год.</t>
  </si>
  <si>
    <t xml:space="preserve">План на 2016 г. </t>
  </si>
  <si>
    <t>плановый период 2015 и 2016 годов"</t>
  </si>
  <si>
    <t>к решению Совета депутатов  Цацинского сельского</t>
  </si>
  <si>
    <t xml:space="preserve"> Цацинского сельского поселения на 2014 год и </t>
  </si>
  <si>
    <t>поселения от____________№_______ "О бюджете</t>
  </si>
  <si>
    <t>Приложение № 4.1</t>
  </si>
  <si>
    <t>Доходы от оказания платных услуг (работ) и компенсации затрат государства</t>
  </si>
  <si>
    <t>Дотации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</si>
  <si>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</si>
  <si>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>В.В. Лисицкая</t>
  </si>
  <si>
    <t>План на 2015 г. с изменениями</t>
  </si>
  <si>
    <t>000 2 02 01001 00 0000 151</t>
  </si>
  <si>
    <t>Поступление доходов в бюджет Цацинского сельского поселения  в 2015-2016 годах.</t>
  </si>
  <si>
    <t>поселения от16.12.2013г.№48/168 "О бюджете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</si>
</sst>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6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10"/>
      <color indexed="12"/>
      <name val="Arial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49" fontId="3" fillId="0" borderId="0" xfId="0" applyNumberFormat="1" applyFont="1" applyFill="1" applyAlignment="1">
      <alignment vertical="center"/>
    </xf>
    <xf numFmtId="0" fontId="5" fillId="0" borderId="0" xfId="0" applyFont="1" applyAlignment="1">
      <alignment/>
    </xf>
    <xf numFmtId="49" fontId="3" fillId="0" borderId="0" xfId="0" applyNumberFormat="1" applyFont="1" applyFill="1" applyAlignment="1">
      <alignment horizontal="center" vertical="center"/>
    </xf>
    <xf numFmtId="49" fontId="7" fillId="33" borderId="10" xfId="0" applyNumberFormat="1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165" fontId="10" fillId="0" borderId="10" xfId="0" applyNumberFormat="1" applyFont="1" applyFill="1" applyBorder="1" applyAlignment="1">
      <alignment vertical="top" wrapText="1"/>
    </xf>
    <xf numFmtId="49" fontId="9" fillId="33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64" fontId="8" fillId="34" borderId="10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3" fillId="0" borderId="1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2" fillId="0" borderId="15" xfId="0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40"/>
  <sheetViews>
    <sheetView tabSelected="1" view="pageBreakPreview" zoomScale="115" zoomScaleNormal="115" zoomScaleSheetLayoutView="115" zoomScalePageLayoutView="0" workbookViewId="0" topLeftCell="A1">
      <selection activeCell="C6" sqref="C6"/>
    </sheetView>
  </sheetViews>
  <sheetFormatPr defaultColWidth="9.140625" defaultRowHeight="15"/>
  <cols>
    <col min="1" max="1" width="26.7109375" style="0" customWidth="1"/>
    <col min="2" max="2" width="48.140625" style="0" customWidth="1"/>
    <col min="3" max="3" width="16.421875" style="0" customWidth="1"/>
    <col min="4" max="4" width="13.140625" style="0" customWidth="1"/>
    <col min="5" max="5" width="16.00390625" style="0" customWidth="1"/>
  </cols>
  <sheetData>
    <row r="1" spans="1:5" ht="15.75">
      <c r="A1" s="29"/>
      <c r="B1" s="1"/>
      <c r="C1" s="1"/>
      <c r="D1" s="1"/>
      <c r="E1" s="33" t="s">
        <v>47</v>
      </c>
    </row>
    <row r="2" spans="1:5" ht="15.75">
      <c r="A2" s="29"/>
      <c r="B2" s="34"/>
      <c r="C2" s="35" t="s">
        <v>59</v>
      </c>
      <c r="D2" s="35"/>
      <c r="E2" s="35"/>
    </row>
    <row r="3" spans="1:5" ht="15.75">
      <c r="A3" s="29"/>
      <c r="B3" s="34"/>
      <c r="C3" s="35" t="s">
        <v>70</v>
      </c>
      <c r="D3" s="35"/>
      <c r="E3" s="35"/>
    </row>
    <row r="4" spans="1:5" ht="15.75">
      <c r="A4" s="29"/>
      <c r="B4" s="34"/>
      <c r="C4" s="35" t="s">
        <v>60</v>
      </c>
      <c r="D4" s="35"/>
      <c r="E4" s="35"/>
    </row>
    <row r="5" spans="1:5" ht="15.75">
      <c r="A5" s="29"/>
      <c r="B5" s="34"/>
      <c r="C5" s="35" t="s">
        <v>58</v>
      </c>
      <c r="D5" s="35"/>
      <c r="E5" s="35"/>
    </row>
    <row r="6" spans="1:5" ht="15.75">
      <c r="A6" s="29"/>
      <c r="B6" s="1"/>
      <c r="C6" s="1"/>
      <c r="D6" s="1"/>
      <c r="E6" s="33"/>
    </row>
    <row r="7" spans="1:5" ht="43.5" customHeight="1">
      <c r="A7" s="42" t="s">
        <v>56</v>
      </c>
      <c r="B7" s="42"/>
      <c r="C7" s="42"/>
      <c r="D7" s="42"/>
      <c r="E7" s="42"/>
    </row>
    <row r="8" spans="1:5" ht="15.75">
      <c r="A8" s="29"/>
      <c r="B8" s="3"/>
      <c r="C8" s="3"/>
      <c r="D8" s="3"/>
      <c r="E8" s="3"/>
    </row>
    <row r="9" spans="1:5" ht="15.75" customHeight="1">
      <c r="A9" s="43" t="s">
        <v>0</v>
      </c>
      <c r="B9" s="36" t="s">
        <v>1</v>
      </c>
      <c r="C9" s="36" t="s">
        <v>54</v>
      </c>
      <c r="D9" s="36" t="s">
        <v>31</v>
      </c>
      <c r="E9" s="36" t="s">
        <v>55</v>
      </c>
    </row>
    <row r="10" spans="1:5" ht="24" customHeight="1">
      <c r="A10" s="44"/>
      <c r="B10" s="37"/>
      <c r="C10" s="37"/>
      <c r="D10" s="37"/>
      <c r="E10" s="37"/>
    </row>
    <row r="11" spans="1:5" ht="15.75">
      <c r="A11" s="30">
        <v>1</v>
      </c>
      <c r="B11" s="31">
        <v>2</v>
      </c>
      <c r="C11" s="31">
        <v>3</v>
      </c>
      <c r="D11" s="31">
        <v>4</v>
      </c>
      <c r="E11" s="31">
        <v>5</v>
      </c>
    </row>
    <row r="12" spans="1:5" ht="15.75" customHeight="1">
      <c r="A12" s="38" t="s">
        <v>2</v>
      </c>
      <c r="B12" s="39"/>
      <c r="C12" s="39"/>
      <c r="D12" s="39"/>
      <c r="E12" s="39"/>
    </row>
    <row r="13" spans="1:5" ht="34.5" customHeight="1">
      <c r="A13" s="4" t="s">
        <v>3</v>
      </c>
      <c r="B13" s="5" t="s">
        <v>4</v>
      </c>
      <c r="C13" s="25">
        <f>C14+C18+C21+C24+C16</f>
        <v>2710.3</v>
      </c>
      <c r="D13" s="25">
        <f>D14+D18+D21+D24+D16</f>
        <v>-632.8</v>
      </c>
      <c r="E13" s="25">
        <f>E14+E18+E21+E24+E16</f>
        <v>2077.5</v>
      </c>
    </row>
    <row r="14" spans="1:5" ht="21.75" customHeight="1">
      <c r="A14" s="6" t="s">
        <v>5</v>
      </c>
      <c r="B14" s="7" t="s">
        <v>6</v>
      </c>
      <c r="C14" s="13">
        <f>C15</f>
        <v>412.6</v>
      </c>
      <c r="D14" s="13">
        <f>D15</f>
        <v>49.69999999999999</v>
      </c>
      <c r="E14" s="13">
        <f>E15</f>
        <v>462.3</v>
      </c>
    </row>
    <row r="15" spans="1:5" ht="24" customHeight="1">
      <c r="A15" s="9" t="s">
        <v>7</v>
      </c>
      <c r="B15" s="10" t="s">
        <v>8</v>
      </c>
      <c r="C15" s="12">
        <v>412.6</v>
      </c>
      <c r="D15" s="12">
        <f>E15-C15</f>
        <v>49.69999999999999</v>
      </c>
      <c r="E15" s="12">
        <v>462.3</v>
      </c>
    </row>
    <row r="16" spans="1:5" ht="24" customHeight="1">
      <c r="A16" s="6" t="s">
        <v>43</v>
      </c>
      <c r="B16" s="7" t="s">
        <v>45</v>
      </c>
      <c r="C16" s="13">
        <f>C17</f>
        <v>0.5</v>
      </c>
      <c r="D16" s="13">
        <f>D17</f>
        <v>10.9</v>
      </c>
      <c r="E16" s="13">
        <f>E17</f>
        <v>11.4</v>
      </c>
    </row>
    <row r="17" spans="1:5" ht="24" customHeight="1">
      <c r="A17" s="9" t="s">
        <v>44</v>
      </c>
      <c r="B17" s="10" t="s">
        <v>46</v>
      </c>
      <c r="C17" s="12">
        <v>0.5</v>
      </c>
      <c r="D17" s="12">
        <f>E17-C17</f>
        <v>10.9</v>
      </c>
      <c r="E17" s="12">
        <v>11.4</v>
      </c>
    </row>
    <row r="18" spans="1:5" ht="21" customHeight="1">
      <c r="A18" s="6" t="s">
        <v>32</v>
      </c>
      <c r="B18" s="7" t="s">
        <v>36</v>
      </c>
      <c r="C18" s="13">
        <f>C19+C20</f>
        <v>1025</v>
      </c>
      <c r="D18" s="13">
        <f>D19+D20</f>
        <v>-880.2</v>
      </c>
      <c r="E18" s="13">
        <f>E19+E20</f>
        <v>144.8</v>
      </c>
    </row>
    <row r="19" spans="1:5" ht="32.25" customHeight="1">
      <c r="A19" s="9" t="s">
        <v>48</v>
      </c>
      <c r="B19" s="10" t="s">
        <v>34</v>
      </c>
      <c r="C19" s="12">
        <v>25</v>
      </c>
      <c r="D19" s="12">
        <f>E19-C19</f>
        <v>9.799999999999997</v>
      </c>
      <c r="E19" s="12">
        <v>34.8</v>
      </c>
    </row>
    <row r="20" spans="1:5" ht="24.75" customHeight="1">
      <c r="A20" s="9" t="s">
        <v>49</v>
      </c>
      <c r="B20" s="10" t="s">
        <v>35</v>
      </c>
      <c r="C20" s="12">
        <v>1000</v>
      </c>
      <c r="D20" s="12">
        <f>E20-C20</f>
        <v>-890</v>
      </c>
      <c r="E20" s="12">
        <f>88+22</f>
        <v>110</v>
      </c>
    </row>
    <row r="21" spans="1:5" ht="51.75" customHeight="1">
      <c r="A21" s="6" t="s">
        <v>9</v>
      </c>
      <c r="B21" s="14" t="s">
        <v>10</v>
      </c>
      <c r="C21" s="13">
        <f>SUM(C22:C23)</f>
        <v>1252.2</v>
      </c>
      <c r="D21" s="13">
        <f>SUM(D22:D23)</f>
        <v>188.80000000000004</v>
      </c>
      <c r="E21" s="13">
        <f>SUM(E22:E23)</f>
        <v>1441</v>
      </c>
    </row>
    <row r="22" spans="1:5" ht="109.5" customHeight="1">
      <c r="A22" s="9" t="s">
        <v>39</v>
      </c>
      <c r="B22" s="10" t="s">
        <v>50</v>
      </c>
      <c r="C22" s="12">
        <v>1236.2</v>
      </c>
      <c r="D22" s="12">
        <f>E22-C22</f>
        <v>187.20000000000005</v>
      </c>
      <c r="E22" s="12">
        <v>1423.4</v>
      </c>
    </row>
    <row r="23" spans="1:5" ht="111" customHeight="1">
      <c r="A23" s="9" t="s">
        <v>40</v>
      </c>
      <c r="B23" s="10" t="s">
        <v>51</v>
      </c>
      <c r="C23" s="12">
        <v>16</v>
      </c>
      <c r="D23" s="12">
        <f>E23-C23</f>
        <v>1.6000000000000014</v>
      </c>
      <c r="E23" s="12">
        <v>17.6</v>
      </c>
    </row>
    <row r="24" spans="1:5" ht="46.5" customHeight="1">
      <c r="A24" s="6" t="s">
        <v>11</v>
      </c>
      <c r="B24" s="14" t="s">
        <v>63</v>
      </c>
      <c r="C24" s="13">
        <f>C25</f>
        <v>20</v>
      </c>
      <c r="D24" s="13">
        <f>D25</f>
        <v>-2</v>
      </c>
      <c r="E24" s="13">
        <f>E25</f>
        <v>18</v>
      </c>
    </row>
    <row r="25" spans="1:5" ht="49.5" customHeight="1">
      <c r="A25" s="9" t="s">
        <v>41</v>
      </c>
      <c r="B25" s="10" t="s">
        <v>52</v>
      </c>
      <c r="C25" s="12">
        <v>20</v>
      </c>
      <c r="D25" s="12">
        <f>E25-C25</f>
        <v>-2</v>
      </c>
      <c r="E25" s="11">
        <v>18</v>
      </c>
    </row>
    <row r="26" spans="1:5" ht="49.5" customHeight="1" hidden="1">
      <c r="A26" s="19" t="s">
        <v>21</v>
      </c>
      <c r="B26" s="20" t="s">
        <v>26</v>
      </c>
      <c r="C26" s="8"/>
      <c r="D26" s="8">
        <f aca="true" t="shared" si="0" ref="D26:D31">E26-C26</f>
        <v>0</v>
      </c>
      <c r="E26" s="8"/>
    </row>
    <row r="27" spans="1:5" ht="118.5" customHeight="1" hidden="1">
      <c r="A27" s="19" t="s">
        <v>22</v>
      </c>
      <c r="B27" s="20" t="s">
        <v>27</v>
      </c>
      <c r="C27" s="8"/>
      <c r="D27" s="8">
        <f t="shared" si="0"/>
        <v>0</v>
      </c>
      <c r="E27" s="8"/>
    </row>
    <row r="28" spans="1:5" ht="82.5" customHeight="1" hidden="1">
      <c r="A28" s="19" t="s">
        <v>23</v>
      </c>
      <c r="B28" s="20" t="s">
        <v>28</v>
      </c>
      <c r="C28" s="11"/>
      <c r="D28" s="11">
        <f t="shared" si="0"/>
        <v>0</v>
      </c>
      <c r="E28" s="11"/>
    </row>
    <row r="29" spans="1:5" ht="165.75" customHeight="1" hidden="1">
      <c r="A29" s="19" t="s">
        <v>24</v>
      </c>
      <c r="B29" s="27" t="s">
        <v>29</v>
      </c>
      <c r="C29" s="11"/>
      <c r="D29" s="11">
        <f t="shared" si="0"/>
        <v>0</v>
      </c>
      <c r="E29" s="11"/>
    </row>
    <row r="30" spans="1:5" ht="54" customHeight="1" hidden="1">
      <c r="A30" s="19" t="s">
        <v>25</v>
      </c>
      <c r="B30" s="15" t="s">
        <v>30</v>
      </c>
      <c r="C30" s="11"/>
      <c r="D30" s="11">
        <f t="shared" si="0"/>
        <v>0</v>
      </c>
      <c r="E30" s="11"/>
    </row>
    <row r="31" spans="1:5" ht="68.25" customHeight="1" hidden="1">
      <c r="A31" s="19" t="s">
        <v>19</v>
      </c>
      <c r="B31" s="15" t="s">
        <v>20</v>
      </c>
      <c r="C31" s="12">
        <v>0</v>
      </c>
      <c r="D31" s="12">
        <f t="shared" si="0"/>
        <v>0</v>
      </c>
      <c r="E31" s="12">
        <v>0</v>
      </c>
    </row>
    <row r="32" spans="1:5" ht="29.25" customHeight="1">
      <c r="A32" s="16" t="s">
        <v>12</v>
      </c>
      <c r="B32" s="17" t="s">
        <v>13</v>
      </c>
      <c r="C32" s="18">
        <f>SUM(C33:C36)</f>
        <v>5857.1</v>
      </c>
      <c r="D32" s="18">
        <f>SUM(D33:D36)</f>
        <v>-220.5</v>
      </c>
      <c r="E32" s="18">
        <f>SUM(E33:E36)</f>
        <v>5636.6</v>
      </c>
    </row>
    <row r="33" spans="1:5" ht="39" customHeight="1">
      <c r="A33" s="19" t="s">
        <v>68</v>
      </c>
      <c r="B33" s="20" t="s">
        <v>64</v>
      </c>
      <c r="C33" s="11">
        <v>994</v>
      </c>
      <c r="D33" s="11">
        <f>E33-C33</f>
        <v>0</v>
      </c>
      <c r="E33" s="11">
        <v>994</v>
      </c>
    </row>
    <row r="34" spans="1:5" ht="48" customHeight="1">
      <c r="A34" s="19" t="s">
        <v>14</v>
      </c>
      <c r="B34" s="20" t="s">
        <v>53</v>
      </c>
      <c r="C34" s="11">
        <v>4804</v>
      </c>
      <c r="D34" s="11">
        <f>E34-C34</f>
        <v>-235</v>
      </c>
      <c r="E34" s="11">
        <v>4569</v>
      </c>
    </row>
    <row r="35" spans="1:5" ht="36.75" customHeight="1">
      <c r="A35" s="19" t="s">
        <v>15</v>
      </c>
      <c r="B35" s="20" t="s">
        <v>65</v>
      </c>
      <c r="C35" s="11">
        <v>59.1</v>
      </c>
      <c r="D35" s="11">
        <f>E35-C35</f>
        <v>14.499999999999993</v>
      </c>
      <c r="E35" s="11">
        <f>69.3+4.3</f>
        <v>73.6</v>
      </c>
    </row>
    <row r="36" spans="1:5" ht="22.5" customHeight="1" hidden="1">
      <c r="A36" s="19" t="s">
        <v>16</v>
      </c>
      <c r="B36" s="20" t="s">
        <v>17</v>
      </c>
      <c r="C36" s="11">
        <v>0</v>
      </c>
      <c r="D36" s="11">
        <f>E36-C36</f>
        <v>0</v>
      </c>
      <c r="E36" s="11">
        <v>0</v>
      </c>
    </row>
    <row r="37" spans="1:5" ht="15.75">
      <c r="A37" s="21"/>
      <c r="B37" s="22" t="s">
        <v>18</v>
      </c>
      <c r="C37" s="23">
        <f>C32+C13</f>
        <v>8567.400000000001</v>
      </c>
      <c r="D37" s="23">
        <f>D32+D13</f>
        <v>-853.3</v>
      </c>
      <c r="E37" s="23">
        <f>E32+E13</f>
        <v>7714.1</v>
      </c>
    </row>
    <row r="38" spans="1:5" ht="15">
      <c r="A38" s="24"/>
      <c r="B38" s="24"/>
      <c r="C38" s="24"/>
      <c r="D38" s="24"/>
      <c r="E38" s="24"/>
    </row>
    <row r="39" spans="1:5" ht="15">
      <c r="A39" s="24"/>
      <c r="B39" s="24"/>
      <c r="C39" s="24"/>
      <c r="D39" s="24"/>
      <c r="E39" s="24"/>
    </row>
    <row r="40" spans="1:5" ht="15.75" customHeight="1">
      <c r="A40" s="40" t="s">
        <v>38</v>
      </c>
      <c r="B40" s="40"/>
      <c r="C40" s="29"/>
      <c r="D40" s="41" t="s">
        <v>66</v>
      </c>
      <c r="E40" s="41"/>
    </row>
  </sheetData>
  <sheetProtection/>
  <mergeCells count="13">
    <mergeCell ref="A40:B40"/>
    <mergeCell ref="D9:D10"/>
    <mergeCell ref="C9:C10"/>
    <mergeCell ref="D40:E40"/>
    <mergeCell ref="A7:E7"/>
    <mergeCell ref="A9:A10"/>
    <mergeCell ref="B9:B10"/>
    <mergeCell ref="C2:E2"/>
    <mergeCell ref="C4:E4"/>
    <mergeCell ref="C5:E5"/>
    <mergeCell ref="C3:E3"/>
    <mergeCell ref="E9:E10"/>
    <mergeCell ref="A12:E12"/>
  </mergeCells>
  <printOptions/>
  <pageMargins left="0.71" right="0.15748031496062992" top="0.31496062992125984" bottom="0.31496062992125984" header="0.31496062992125984" footer="0.31496062992125984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43"/>
  <sheetViews>
    <sheetView view="pageBreakPreview" zoomScale="115" zoomScaleNormal="115" zoomScaleSheetLayoutView="115" zoomScalePageLayoutView="0" workbookViewId="0" topLeftCell="C1">
      <selection activeCell="D3" sqref="D3:F3"/>
    </sheetView>
  </sheetViews>
  <sheetFormatPr defaultColWidth="9.140625" defaultRowHeight="15"/>
  <cols>
    <col min="1" max="1" width="25.8515625" style="0" customWidth="1"/>
    <col min="2" max="2" width="43.421875" style="0" customWidth="1"/>
    <col min="3" max="3" width="13.140625" style="0" customWidth="1"/>
    <col min="4" max="4" width="12.8515625" style="0" customWidth="1"/>
    <col min="5" max="5" width="16.00390625" style="0" customWidth="1"/>
    <col min="6" max="6" width="12.421875" style="0" customWidth="1"/>
    <col min="7" max="7" width="28.57421875" style="0" customWidth="1"/>
  </cols>
  <sheetData>
    <row r="1" spans="1:6" ht="15.75">
      <c r="A1" s="29"/>
      <c r="B1" s="1"/>
      <c r="C1" s="1"/>
      <c r="D1" s="45" t="s">
        <v>62</v>
      </c>
      <c r="E1" s="45"/>
      <c r="F1" s="45"/>
    </row>
    <row r="2" spans="1:6" ht="15.75">
      <c r="A2" s="29"/>
      <c r="B2" s="34"/>
      <c r="C2" s="34"/>
      <c r="D2" s="35" t="s">
        <v>59</v>
      </c>
      <c r="E2" s="35"/>
      <c r="F2" s="35"/>
    </row>
    <row r="3" spans="1:6" ht="15.75">
      <c r="A3" s="29"/>
      <c r="B3" s="34"/>
      <c r="C3" s="34"/>
      <c r="D3" s="35" t="s">
        <v>61</v>
      </c>
      <c r="E3" s="35"/>
      <c r="F3" s="35"/>
    </row>
    <row r="4" spans="1:6" ht="15.75">
      <c r="A4" s="29"/>
      <c r="B4" s="1"/>
      <c r="C4" s="1"/>
      <c r="D4" s="35" t="s">
        <v>60</v>
      </c>
      <c r="E4" s="35"/>
      <c r="F4" s="35"/>
    </row>
    <row r="5" spans="1:6" ht="15.75">
      <c r="A5" s="29"/>
      <c r="B5" s="1"/>
      <c r="C5" s="1"/>
      <c r="D5" s="35" t="s">
        <v>58</v>
      </c>
      <c r="E5" s="35"/>
      <c r="F5" s="35"/>
    </row>
    <row r="6" spans="1:5" ht="15">
      <c r="A6" s="2"/>
      <c r="B6" s="2"/>
      <c r="C6" s="2"/>
      <c r="D6" s="2"/>
      <c r="E6" s="2"/>
    </row>
    <row r="7" spans="1:6" ht="43.5" customHeight="1">
      <c r="A7" s="42" t="s">
        <v>69</v>
      </c>
      <c r="B7" s="42"/>
      <c r="C7" s="42"/>
      <c r="D7" s="42"/>
      <c r="E7" s="42"/>
      <c r="F7" s="42"/>
    </row>
    <row r="8" spans="1:5" ht="15.75">
      <c r="A8" s="29"/>
      <c r="B8" s="3"/>
      <c r="C8" s="3"/>
      <c r="D8" s="3"/>
      <c r="E8" s="3"/>
    </row>
    <row r="9" spans="1:6" ht="15.75" customHeight="1">
      <c r="A9" s="43" t="s">
        <v>0</v>
      </c>
      <c r="B9" s="36" t="s">
        <v>1</v>
      </c>
      <c r="C9" s="36" t="s">
        <v>42</v>
      </c>
      <c r="D9" s="36" t="s">
        <v>31</v>
      </c>
      <c r="E9" s="36" t="s">
        <v>67</v>
      </c>
      <c r="F9" s="36" t="s">
        <v>57</v>
      </c>
    </row>
    <row r="10" spans="1:6" ht="37.5" customHeight="1">
      <c r="A10" s="44"/>
      <c r="B10" s="37"/>
      <c r="C10" s="37"/>
      <c r="D10" s="37"/>
      <c r="E10" s="37"/>
      <c r="F10" s="37"/>
    </row>
    <row r="11" spans="1:6" ht="15.75">
      <c r="A11" s="30">
        <v>1</v>
      </c>
      <c r="B11" s="31">
        <v>2</v>
      </c>
      <c r="C11" s="31">
        <v>3</v>
      </c>
      <c r="D11" s="31">
        <v>4</v>
      </c>
      <c r="E11" s="31">
        <v>5</v>
      </c>
      <c r="F11" s="31">
        <v>6</v>
      </c>
    </row>
    <row r="12" spans="1:6" ht="15.75" customHeight="1">
      <c r="A12" s="38" t="s">
        <v>2</v>
      </c>
      <c r="B12" s="39"/>
      <c r="C12" s="39"/>
      <c r="D12" s="39"/>
      <c r="E12" s="39"/>
      <c r="F12" s="46"/>
    </row>
    <row r="13" spans="1:9" ht="34.5" customHeight="1">
      <c r="A13" s="4" t="s">
        <v>3</v>
      </c>
      <c r="B13" s="5" t="s">
        <v>4</v>
      </c>
      <c r="C13" s="25">
        <f>C14+C18+C21+C24+C16</f>
        <v>2730.5</v>
      </c>
      <c r="D13" s="25">
        <f>D14+D18+D21+D24+D16</f>
        <v>-622.7</v>
      </c>
      <c r="E13" s="25">
        <f>E14+E18+E21+E24+E16</f>
        <v>2107.8</v>
      </c>
      <c r="F13" s="25">
        <f>F14+F18+F21+F24+F16</f>
        <v>2139.2</v>
      </c>
      <c r="H13" s="26"/>
      <c r="I13" s="26"/>
    </row>
    <row r="14" spans="1:6" ht="21.75" customHeight="1">
      <c r="A14" s="6" t="s">
        <v>5</v>
      </c>
      <c r="B14" s="7" t="s">
        <v>6</v>
      </c>
      <c r="C14" s="13">
        <f>C15</f>
        <v>432.8</v>
      </c>
      <c r="D14" s="13">
        <f>D15</f>
        <v>57.19999999999999</v>
      </c>
      <c r="E14" s="13">
        <f>E15</f>
        <v>490</v>
      </c>
      <c r="F14" s="13">
        <f>F15</f>
        <v>519.3</v>
      </c>
    </row>
    <row r="15" spans="1:6" ht="24" customHeight="1">
      <c r="A15" s="9" t="s">
        <v>7</v>
      </c>
      <c r="B15" s="10" t="s">
        <v>8</v>
      </c>
      <c r="C15" s="12">
        <v>432.8</v>
      </c>
      <c r="D15" s="12">
        <f>E15-C15</f>
        <v>57.19999999999999</v>
      </c>
      <c r="E15" s="12">
        <v>490</v>
      </c>
      <c r="F15" s="12">
        <v>519.3</v>
      </c>
    </row>
    <row r="16" spans="1:6" ht="24" customHeight="1">
      <c r="A16" s="6" t="s">
        <v>43</v>
      </c>
      <c r="B16" s="7" t="s">
        <v>45</v>
      </c>
      <c r="C16" s="13">
        <f>C17</f>
        <v>0.5</v>
      </c>
      <c r="D16" s="13">
        <f>D17</f>
        <v>11.4</v>
      </c>
      <c r="E16" s="13">
        <f>E17</f>
        <v>11.9</v>
      </c>
      <c r="F16" s="13">
        <f>F17</f>
        <v>12.2</v>
      </c>
    </row>
    <row r="17" spans="1:6" ht="24" customHeight="1">
      <c r="A17" s="9" t="s">
        <v>44</v>
      </c>
      <c r="B17" s="10" t="s">
        <v>46</v>
      </c>
      <c r="C17" s="12">
        <v>0.5</v>
      </c>
      <c r="D17" s="12">
        <f>E17-C17</f>
        <v>11.4</v>
      </c>
      <c r="E17" s="12">
        <v>11.9</v>
      </c>
      <c r="F17" s="12">
        <v>12.2</v>
      </c>
    </row>
    <row r="18" spans="1:6" ht="21" customHeight="1">
      <c r="A18" s="6" t="s">
        <v>32</v>
      </c>
      <c r="B18" s="7" t="s">
        <v>33</v>
      </c>
      <c r="C18" s="13">
        <f>C19+C20</f>
        <v>1025</v>
      </c>
      <c r="D18" s="13">
        <f>D19+D20</f>
        <v>-878.1</v>
      </c>
      <c r="E18" s="13">
        <f>E19+E20</f>
        <v>146.9</v>
      </c>
      <c r="F18" s="13">
        <f>F19+F20</f>
        <v>148.7</v>
      </c>
    </row>
    <row r="19" spans="1:6" ht="37.5" customHeight="1">
      <c r="A19" s="9" t="s">
        <v>48</v>
      </c>
      <c r="B19" s="10" t="s">
        <v>37</v>
      </c>
      <c r="C19" s="12">
        <v>25</v>
      </c>
      <c r="D19" s="12">
        <f>E19-C19</f>
        <v>11.899999999999999</v>
      </c>
      <c r="E19" s="12">
        <v>36.9</v>
      </c>
      <c r="F19" s="11">
        <v>38.7</v>
      </c>
    </row>
    <row r="20" spans="1:6" ht="27" customHeight="1">
      <c r="A20" s="9" t="s">
        <v>49</v>
      </c>
      <c r="B20" s="10" t="s">
        <v>35</v>
      </c>
      <c r="C20" s="12">
        <v>1000</v>
      </c>
      <c r="D20" s="12">
        <f>E20-C20</f>
        <v>-890</v>
      </c>
      <c r="E20" s="12">
        <f>88+22</f>
        <v>110</v>
      </c>
      <c r="F20" s="12">
        <f>88+22</f>
        <v>110</v>
      </c>
    </row>
    <row r="21" spans="1:6" ht="51.75" customHeight="1">
      <c r="A21" s="6" t="s">
        <v>9</v>
      </c>
      <c r="B21" s="14" t="s">
        <v>10</v>
      </c>
      <c r="C21" s="13">
        <f>SUM(C22:C23)</f>
        <v>1252.2</v>
      </c>
      <c r="D21" s="13">
        <f>SUM(D22:D23)</f>
        <v>188.80000000000004</v>
      </c>
      <c r="E21" s="13">
        <f>SUM(E22:E23)</f>
        <v>1441</v>
      </c>
      <c r="F21" s="13">
        <f>SUM(F22:F23)</f>
        <v>1441</v>
      </c>
    </row>
    <row r="22" spans="1:7" ht="101.25" customHeight="1">
      <c r="A22" s="9" t="s">
        <v>39</v>
      </c>
      <c r="B22" s="10" t="s">
        <v>50</v>
      </c>
      <c r="C22" s="12">
        <v>1236.2</v>
      </c>
      <c r="D22" s="12">
        <f>E22-C22</f>
        <v>187.20000000000005</v>
      </c>
      <c r="E22" s="12">
        <v>1423.4</v>
      </c>
      <c r="F22" s="12">
        <v>1423.4</v>
      </c>
      <c r="G22" s="32"/>
    </row>
    <row r="23" spans="1:6" ht="117.75" customHeight="1">
      <c r="A23" s="9" t="s">
        <v>40</v>
      </c>
      <c r="B23" s="10" t="s">
        <v>51</v>
      </c>
      <c r="C23" s="12">
        <v>16</v>
      </c>
      <c r="D23" s="12">
        <f>E23-C23</f>
        <v>1.6000000000000014</v>
      </c>
      <c r="E23" s="12">
        <v>17.6</v>
      </c>
      <c r="F23" s="12">
        <v>17.6</v>
      </c>
    </row>
    <row r="24" spans="1:6" ht="48" customHeight="1">
      <c r="A24" s="6" t="s">
        <v>11</v>
      </c>
      <c r="B24" s="14" t="s">
        <v>63</v>
      </c>
      <c r="C24" s="13">
        <f>C25</f>
        <v>20</v>
      </c>
      <c r="D24" s="13">
        <f>D25</f>
        <v>-2</v>
      </c>
      <c r="E24" s="13">
        <f>E25</f>
        <v>18</v>
      </c>
      <c r="F24" s="13">
        <f>F25</f>
        <v>18</v>
      </c>
    </row>
    <row r="25" spans="1:6" ht="49.5" customHeight="1">
      <c r="A25" s="9" t="s">
        <v>41</v>
      </c>
      <c r="B25" s="10" t="s">
        <v>52</v>
      </c>
      <c r="C25" s="12">
        <v>20</v>
      </c>
      <c r="D25" s="12">
        <f>E25-C25</f>
        <v>-2</v>
      </c>
      <c r="E25" s="11">
        <v>18</v>
      </c>
      <c r="F25" s="11">
        <v>18</v>
      </c>
    </row>
    <row r="26" spans="1:6" ht="49.5" customHeight="1" hidden="1">
      <c r="A26" s="19" t="s">
        <v>21</v>
      </c>
      <c r="B26" s="20" t="s">
        <v>26</v>
      </c>
      <c r="C26" s="8"/>
      <c r="D26" s="8"/>
      <c r="E26" s="13"/>
      <c r="F26" s="11"/>
    </row>
    <row r="27" spans="1:6" ht="118.5" customHeight="1" hidden="1">
      <c r="A27" s="19" t="s">
        <v>22</v>
      </c>
      <c r="B27" s="20" t="s">
        <v>27</v>
      </c>
      <c r="C27" s="8"/>
      <c r="D27" s="8"/>
      <c r="E27" s="13"/>
      <c r="F27" s="11"/>
    </row>
    <row r="28" spans="1:6" ht="82.5" customHeight="1" hidden="1">
      <c r="A28" s="19" t="s">
        <v>23</v>
      </c>
      <c r="B28" s="20" t="s">
        <v>28</v>
      </c>
      <c r="C28" s="11"/>
      <c r="D28" s="11"/>
      <c r="E28" s="12"/>
      <c r="F28" s="12">
        <v>13</v>
      </c>
    </row>
    <row r="29" spans="1:6" ht="165.75" customHeight="1" hidden="1">
      <c r="A29" s="19" t="s">
        <v>24</v>
      </c>
      <c r="B29" s="27" t="s">
        <v>29</v>
      </c>
      <c r="C29" s="11"/>
      <c r="D29" s="11"/>
      <c r="E29" s="11"/>
      <c r="F29" s="11"/>
    </row>
    <row r="30" spans="1:6" ht="54" customHeight="1" hidden="1">
      <c r="A30" s="19" t="s">
        <v>25</v>
      </c>
      <c r="B30" s="15" t="s">
        <v>30</v>
      </c>
      <c r="C30" s="11"/>
      <c r="D30" s="11"/>
      <c r="E30" s="12"/>
      <c r="F30" s="11"/>
    </row>
    <row r="31" spans="1:6" ht="68.25" customHeight="1" hidden="1">
      <c r="A31" s="19" t="s">
        <v>19</v>
      </c>
      <c r="B31" s="15" t="s">
        <v>20</v>
      </c>
      <c r="C31" s="12">
        <v>0</v>
      </c>
      <c r="D31" s="12">
        <v>0</v>
      </c>
      <c r="E31" s="12">
        <v>522.5</v>
      </c>
      <c r="F31" s="11"/>
    </row>
    <row r="32" spans="1:6" ht="29.25" customHeight="1">
      <c r="A32" s="16" t="s">
        <v>12</v>
      </c>
      <c r="B32" s="17" t="s">
        <v>13</v>
      </c>
      <c r="C32" s="18">
        <f>SUM(C33:C36)</f>
        <v>5857.2</v>
      </c>
      <c r="D32" s="18">
        <f>SUM(D33:D36)</f>
        <v>-419.4</v>
      </c>
      <c r="E32" s="18">
        <f>SUM(E33:E36)</f>
        <v>5437.8</v>
      </c>
      <c r="F32" s="18">
        <f>SUM(F33:F36)</f>
        <v>5437.8</v>
      </c>
    </row>
    <row r="33" spans="1:6" ht="48.75" customHeight="1">
      <c r="A33" s="19" t="s">
        <v>68</v>
      </c>
      <c r="B33" s="20" t="s">
        <v>64</v>
      </c>
      <c r="C33" s="11">
        <v>994</v>
      </c>
      <c r="D33" s="11">
        <f>E33-C33</f>
        <v>-199</v>
      </c>
      <c r="E33" s="11">
        <v>795</v>
      </c>
      <c r="F33" s="11">
        <v>795</v>
      </c>
    </row>
    <row r="34" spans="1:6" ht="54.75" customHeight="1">
      <c r="A34" s="19" t="s">
        <v>14</v>
      </c>
      <c r="B34" s="20" t="s">
        <v>53</v>
      </c>
      <c r="C34" s="11">
        <v>4804</v>
      </c>
      <c r="D34" s="11">
        <f>E34-C34</f>
        <v>-235</v>
      </c>
      <c r="E34" s="11">
        <v>4569</v>
      </c>
      <c r="F34" s="11">
        <v>4569</v>
      </c>
    </row>
    <row r="35" spans="1:6" ht="52.5" customHeight="1">
      <c r="A35" s="19" t="s">
        <v>15</v>
      </c>
      <c r="B35" s="20" t="s">
        <v>65</v>
      </c>
      <c r="C35" s="11">
        <v>59.2</v>
      </c>
      <c r="D35" s="11">
        <f>E35-C35</f>
        <v>14.599999999999994</v>
      </c>
      <c r="E35" s="11">
        <f>69.5+4.3</f>
        <v>73.8</v>
      </c>
      <c r="F35" s="11">
        <f>69.5+4.3</f>
        <v>73.8</v>
      </c>
    </row>
    <row r="36" spans="1:6" ht="25.5" customHeight="1" hidden="1">
      <c r="A36" s="19" t="s">
        <v>16</v>
      </c>
      <c r="B36" s="20" t="s">
        <v>17</v>
      </c>
      <c r="C36" s="11">
        <v>0</v>
      </c>
      <c r="D36" s="11">
        <f>E36-C36</f>
        <v>0</v>
      </c>
      <c r="E36" s="11">
        <v>0</v>
      </c>
      <c r="F36" s="11">
        <v>0</v>
      </c>
    </row>
    <row r="37" spans="1:6" ht="15.75">
      <c r="A37" s="21"/>
      <c r="B37" s="22" t="s">
        <v>18</v>
      </c>
      <c r="C37" s="23">
        <f>C32+C13</f>
        <v>8587.7</v>
      </c>
      <c r="D37" s="23">
        <f>D32+D13</f>
        <v>-1042.1</v>
      </c>
      <c r="E37" s="23">
        <f>E32+E13</f>
        <v>7545.6</v>
      </c>
      <c r="F37" s="23">
        <f>F32+F13</f>
        <v>7577</v>
      </c>
    </row>
    <row r="38" spans="1:5" ht="15">
      <c r="A38" s="24"/>
      <c r="B38" s="24"/>
      <c r="C38" s="24"/>
      <c r="D38" s="24"/>
      <c r="E38" s="24"/>
    </row>
    <row r="39" spans="1:5" ht="15">
      <c r="A39" s="24"/>
      <c r="B39" s="24"/>
      <c r="C39" s="24"/>
      <c r="D39" s="24"/>
      <c r="E39" s="24"/>
    </row>
    <row r="40" spans="1:6" ht="15.75" customHeight="1">
      <c r="A40" s="40" t="s">
        <v>38</v>
      </c>
      <c r="B40" s="40"/>
      <c r="C40" s="29"/>
      <c r="D40" s="28"/>
      <c r="E40" s="47" t="s">
        <v>66</v>
      </c>
      <c r="F40" s="47"/>
    </row>
    <row r="43" ht="15">
      <c r="E43" s="26"/>
    </row>
  </sheetData>
  <sheetProtection/>
  <mergeCells count="15">
    <mergeCell ref="A12:F12"/>
    <mergeCell ref="A40:B40"/>
    <mergeCell ref="E40:F40"/>
    <mergeCell ref="C9:C10"/>
    <mergeCell ref="A9:A10"/>
    <mergeCell ref="B9:B10"/>
    <mergeCell ref="D9:D10"/>
    <mergeCell ref="E9:E10"/>
    <mergeCell ref="D1:F1"/>
    <mergeCell ref="D4:F4"/>
    <mergeCell ref="A7:F7"/>
    <mergeCell ref="F9:F10"/>
    <mergeCell ref="D2:F2"/>
    <mergeCell ref="D3:F3"/>
    <mergeCell ref="D5:F5"/>
  </mergeCells>
  <printOptions/>
  <pageMargins left="0.71" right="0.15748031496062992" top="0.31496062992125984" bottom="0.31496062992125984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2014-02-03T12:11:17Z</dcterms:modified>
  <cp:category/>
  <cp:version/>
  <cp:contentType/>
  <cp:contentStatus/>
</cp:coreProperties>
</file>